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gcigdansk-my.sharepoint.com/personal/zbigniew_farion_gdansk_gda_pl/Documents/Pulpit/do bip24/"/>
    </mc:Choice>
  </mc:AlternateContent>
  <bookViews>
    <workbookView xWindow="0" yWindow="0" windowWidth="28800" windowHeight="11880"/>
  </bookViews>
  <sheets>
    <sheet name="zał.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2" l="1"/>
  <c r="E25" i="2"/>
  <c r="E26" i="2"/>
  <c r="D26" i="2"/>
  <c r="D25" i="2"/>
  <c r="E14" i="2" l="1"/>
  <c r="F14" i="2"/>
  <c r="G14" i="2"/>
  <c r="H14" i="2"/>
  <c r="D14" i="2"/>
  <c r="E13" i="2"/>
  <c r="F13" i="2"/>
  <c r="G13" i="2"/>
  <c r="H13" i="2"/>
  <c r="D13" i="2"/>
  <c r="I38" i="2"/>
  <c r="I37" i="2"/>
  <c r="I35" i="2"/>
  <c r="I34" i="2"/>
  <c r="I32" i="2"/>
  <c r="I31" i="2"/>
  <c r="I29" i="2"/>
  <c r="I28" i="2"/>
  <c r="I25" i="2"/>
  <c r="I23" i="2"/>
  <c r="I22" i="2"/>
  <c r="I20" i="2"/>
  <c r="I19" i="2"/>
  <c r="I17" i="2"/>
  <c r="I16" i="2"/>
  <c r="H36" i="2"/>
  <c r="G36" i="2"/>
  <c r="F36" i="2"/>
  <c r="E36" i="2"/>
  <c r="D36" i="2"/>
  <c r="H33" i="2"/>
  <c r="G33" i="2"/>
  <c r="F33" i="2"/>
  <c r="E33" i="2"/>
  <c r="D33" i="2"/>
  <c r="H30" i="2"/>
  <c r="G30" i="2"/>
  <c r="F30" i="2"/>
  <c r="E30" i="2"/>
  <c r="D30" i="2"/>
  <c r="H24" i="2"/>
  <c r="G24" i="2"/>
  <c r="F24" i="2"/>
  <c r="E24" i="2"/>
  <c r="D24" i="2"/>
  <c r="H21" i="2"/>
  <c r="G21" i="2"/>
  <c r="F21" i="2"/>
  <c r="E21" i="2"/>
  <c r="D21" i="2"/>
  <c r="H18" i="2"/>
  <c r="G18" i="2"/>
  <c r="F18" i="2"/>
  <c r="E18" i="2"/>
  <c r="D18" i="2"/>
  <c r="H15" i="2"/>
  <c r="G15" i="2"/>
  <c r="F15" i="2"/>
  <c r="E15" i="2"/>
  <c r="D15" i="2"/>
  <c r="I10" i="2"/>
  <c r="I11" i="2"/>
  <c r="H27" i="2"/>
  <c r="H9" i="2"/>
  <c r="G27" i="2"/>
  <c r="F27" i="2"/>
  <c r="E27" i="2"/>
  <c r="D27" i="2"/>
  <c r="I21" i="2" l="1"/>
  <c r="I27" i="2"/>
  <c r="I9" i="2"/>
  <c r="I15" i="2"/>
  <c r="I24" i="2"/>
  <c r="I36" i="2"/>
  <c r="I33" i="2"/>
  <c r="I30" i="2"/>
  <c r="I13" i="2"/>
  <c r="I18" i="2"/>
  <c r="I14" i="2"/>
  <c r="F12" i="2"/>
  <c r="E12" i="2"/>
  <c r="D12" i="2"/>
  <c r="H12" i="2"/>
  <c r="G12" i="2"/>
  <c r="I12" i="2" l="1"/>
  <c r="E9" i="2"/>
  <c r="F9" i="2"/>
  <c r="G9" i="2"/>
  <c r="D9" i="2"/>
  <c r="E214" i="2" l="1"/>
  <c r="D214" i="2"/>
  <c r="E211" i="2"/>
  <c r="D211" i="2"/>
  <c r="E206" i="2"/>
  <c r="F206" i="2"/>
  <c r="G206" i="2"/>
  <c r="H206" i="2"/>
  <c r="I206" i="2"/>
  <c r="D206" i="2"/>
  <c r="D183" i="2"/>
  <c r="F172" i="2"/>
  <c r="E172" i="2"/>
  <c r="F169" i="2"/>
  <c r="E169" i="2"/>
  <c r="F165" i="2"/>
  <c r="E165" i="2"/>
  <c r="F162" i="2"/>
  <c r="E162" i="2"/>
  <c r="H157" i="2"/>
  <c r="D150" i="2"/>
  <c r="D80" i="2"/>
  <c r="E85" i="2"/>
  <c r="F85" i="2"/>
  <c r="G85" i="2"/>
  <c r="E88" i="2"/>
  <c r="F88" i="2"/>
  <c r="G88" i="2"/>
  <c r="E91" i="2"/>
  <c r="F91" i="2"/>
  <c r="G91" i="2"/>
  <c r="E94" i="2"/>
  <c r="F94" i="2"/>
  <c r="G94" i="2"/>
  <c r="D94" i="2"/>
  <c r="D91" i="2"/>
  <c r="D88" i="2"/>
  <c r="D85" i="2"/>
  <c r="E54" i="2"/>
  <c r="F54" i="2"/>
  <c r="D54" i="2"/>
  <c r="E50" i="2"/>
  <c r="F50" i="2"/>
  <c r="D50" i="2"/>
  <c r="G51" i="2"/>
  <c r="G52" i="2"/>
  <c r="G53" i="2"/>
  <c r="G55" i="2"/>
  <c r="G56" i="2"/>
  <c r="G57" i="2"/>
  <c r="E168" i="2" l="1"/>
  <c r="E175" i="2"/>
  <c r="F168" i="2"/>
  <c r="D97" i="2"/>
  <c r="D58" i="2"/>
  <c r="E97" i="2"/>
  <c r="G97" i="2"/>
  <c r="F97" i="2"/>
  <c r="F175" i="2"/>
  <c r="F58" i="2"/>
  <c r="G50" i="2"/>
  <c r="G54" i="2"/>
  <c r="E58" i="2"/>
  <c r="G58" i="2" l="1"/>
  <c r="J131" i="2"/>
  <c r="K131" i="2"/>
  <c r="J132" i="2"/>
  <c r="K132" i="2"/>
  <c r="K130" i="2"/>
  <c r="J130" i="2"/>
  <c r="E133" i="2"/>
  <c r="F133" i="2"/>
  <c r="G133" i="2"/>
  <c r="H133" i="2"/>
  <c r="I133" i="2"/>
  <c r="D133" i="2"/>
  <c r="E123" i="2"/>
  <c r="F123" i="2"/>
  <c r="G123" i="2"/>
  <c r="D123" i="2"/>
  <c r="H121" i="2"/>
  <c r="H122" i="2"/>
  <c r="H120" i="2"/>
  <c r="H114" i="2"/>
  <c r="E105" i="2"/>
  <c r="F105" i="2"/>
  <c r="G105" i="2"/>
  <c r="D105" i="2"/>
  <c r="H106" i="2"/>
  <c r="H107" i="2"/>
  <c r="H108" i="2"/>
  <c r="H109" i="2"/>
  <c r="H110" i="2"/>
  <c r="H104" i="2"/>
  <c r="H123" i="2" l="1"/>
  <c r="J133" i="2"/>
  <c r="K133" i="2"/>
  <c r="H105" i="2"/>
</calcChain>
</file>

<file path=xl/sharedStrings.xml><?xml version="1.0" encoding="utf-8"?>
<sst xmlns="http://schemas.openxmlformats.org/spreadsheetml/2006/main" count="278" uniqueCount="216">
  <si>
    <t>Zobowiązania długoterminowe</t>
  </si>
  <si>
    <t>Razem</t>
  </si>
  <si>
    <t>początek okresu sprawozdawczego</t>
  </si>
  <si>
    <t>koniec okresu sprawozdawczego</t>
  </si>
  <si>
    <t>Kwota zabezpieczenia</t>
  </si>
  <si>
    <t>Tytuł rozliczeń międzyokresowych</t>
  </si>
  <si>
    <t>Stan na początek roku</t>
  </si>
  <si>
    <t>Stan na koniec roku</t>
  </si>
  <si>
    <t>…..</t>
  </si>
  <si>
    <t>….</t>
  </si>
  <si>
    <t>…</t>
  </si>
  <si>
    <t>Rodzaj otrzymanych gwarancji i poręczeń</t>
  </si>
  <si>
    <t>Kwota otrzymanych gwarancji i poręczeń</t>
  </si>
  <si>
    <t>Tytuł</t>
  </si>
  <si>
    <t>Wartość brutto</t>
  </si>
  <si>
    <t>Wyszczególnienie</t>
  </si>
  <si>
    <t>ogółem</t>
  </si>
  <si>
    <t>w tym:</t>
  </si>
  <si>
    <t>odsetki</t>
  </si>
  <si>
    <t>różnice kursowe</t>
  </si>
  <si>
    <t>Zwiększenia</t>
  </si>
  <si>
    <t>Zmniejszenia</t>
  </si>
  <si>
    <t>Wartość rynkowa</t>
  </si>
  <si>
    <t>Wartość księgowa</t>
  </si>
  <si>
    <t>Stan odpisów na koniec roku</t>
  </si>
  <si>
    <t>Ilość  - stan na koniec roku</t>
  </si>
  <si>
    <t>Wartość - stan na koniec roku</t>
  </si>
  <si>
    <t>Zmiany stanu w ciągu roku obrotowego</t>
  </si>
  <si>
    <t>zwiększenia</t>
  </si>
  <si>
    <t>Rodzaj rezerwy</t>
  </si>
  <si>
    <t>rozwiązanie</t>
  </si>
  <si>
    <t>Stan odpisów na początek roku</t>
  </si>
  <si>
    <t>Treść</t>
  </si>
  <si>
    <t>Stan na początek roku obrotowego</t>
  </si>
  <si>
    <t> Wartość w zł</t>
  </si>
  <si>
    <t>Rodzaj umowy</t>
  </si>
  <si>
    <t>w tym z tytułu umów leasingu</t>
  </si>
  <si>
    <t>z tytułu umów dzierżawy</t>
  </si>
  <si>
    <t>Ilość  - stan na początek roku</t>
  </si>
  <si>
    <t>Wartość - stan na początek roku</t>
  </si>
  <si>
    <t>Opis</t>
  </si>
  <si>
    <t>Należności długoterminowe</t>
  </si>
  <si>
    <t>Należności finansowe</t>
  </si>
  <si>
    <t>Wypełnia JST</t>
  </si>
  <si>
    <t>Stan odpisów na początek roku obrotowego</t>
  </si>
  <si>
    <t>Stan odpisów na koniec roku obrotowego</t>
  </si>
  <si>
    <t>Okres spłaty</t>
  </si>
  <si>
    <t xml:space="preserve">Kwota zobowiązań </t>
  </si>
  <si>
    <t>Wartość</t>
  </si>
  <si>
    <t>leasing finansowy</t>
  </si>
  <si>
    <t>leasing zwrotny</t>
  </si>
  <si>
    <t>Wartość odpisów aktualizujących</t>
  </si>
  <si>
    <t>Zapasy</t>
  </si>
  <si>
    <t>Koszt wytworzenia w roku ubiegłym</t>
  </si>
  <si>
    <t>Koszt wytworzenia w roku bieżącym</t>
  </si>
  <si>
    <t>Nie dotyczy</t>
  </si>
  <si>
    <t>1.</t>
  </si>
  <si>
    <t>2.</t>
  </si>
  <si>
    <t>3.</t>
  </si>
  <si>
    <t>Dodatkowe informacje i objaśnienia obejmują w szczególności:</t>
  </si>
  <si>
    <t>II.</t>
  </si>
  <si>
    <t>Kwota w roku ubiegłym</t>
  </si>
  <si>
    <t>Kwota w roku bieżącym</t>
  </si>
  <si>
    <t>1. Grunty</t>
  </si>
  <si>
    <t>5. Inne środki trwałe</t>
  </si>
  <si>
    <t>1. ….</t>
  </si>
  <si>
    <t>2. ….</t>
  </si>
  <si>
    <t>1. Grunty, w tym:</t>
  </si>
  <si>
    <t>2 .Budynki, lokale oraz obiekty inzynierii lądowej i wodnej w tym:</t>
  </si>
  <si>
    <t>4. Środki transportu, w tym:</t>
  </si>
  <si>
    <t>5. Inne środki trwałe, w tym:</t>
  </si>
  <si>
    <t>Razem (1+2+3+4+5)</t>
  </si>
  <si>
    <t>Środki pieniężne na świadczenia pracownicze (odprawy emerytalne, odprawy rentowe, odprawy pośmiertne, ekwiwalenty za urlop, nagrody jubileuszowe, likwidacja stanowisk pracy)*</t>
  </si>
  <si>
    <t>1.1.</t>
  </si>
  <si>
    <t>1.2.</t>
  </si>
  <si>
    <t>1.3.</t>
  </si>
  <si>
    <t>1.4.</t>
  </si>
  <si>
    <t>1.5.</t>
  </si>
  <si>
    <t>wartość nieamortyzowanych lub nieumarzanych przez jednostkę środków trwałych, używanych na podstawie umów najmu, dzierżawy i innych umów, w tym z tytułu umów leasingu</t>
  </si>
  <si>
    <t>wartość gruntów użytkowanych wieczyście</t>
  </si>
  <si>
    <t>1.6.</t>
  </si>
  <si>
    <t>1.7.</t>
  </si>
  <si>
    <t>1.8.</t>
  </si>
  <si>
    <t>dane o stanie rezerw według celu ich utworzenia na początek roku obrotowego, zwiększeniach, wykorzystaniu, rozwiązaniu i stanie końcowym</t>
  </si>
  <si>
    <t>1.9.</t>
  </si>
  <si>
    <t>podział zobowiązań długoterminowych o pozostałym od dnia bilansowego, przewidywanym umową lub wynikającym z innego tytułu prawnego , okresie spłaty</t>
  </si>
  <si>
    <t>1.10.</t>
  </si>
  <si>
    <t>łączna kwota zobowiązań warunkowych, w tym również udzielonych przez jednostkę gwarancji i poręczeń, także wekslowych, niewykazanych w bilansie, ze wskazaniem zobowiązań zabezpieczonych na majątku jednostki oraz charakteru i formy tych zabezpieczeń</t>
  </si>
  <si>
    <t>1.11.</t>
  </si>
  <si>
    <t>łączna kwota zobowiązań zabezpieczonych na majątku jednostki ze wskazaniem charakteru i formy tych zabezpieczeń</t>
  </si>
  <si>
    <t>kwota zobowiązań w sytuacji gdy jednostka kwalifikuje umowy leasingu zgodnie z przepisami podatkowymi (leasing operacyjny), a według przepisów o rachunkowości byłby to leasing finansowy lub zwrotny z podziałem na kwotę zobowiązań z tytułu leasingu finansowego lub leasingu zwrotnego</t>
  </si>
  <si>
    <t>1.12.</t>
  </si>
  <si>
    <t>1.13.</t>
  </si>
  <si>
    <t>wykaz istotnych pozycji czynnych i biernych rozliczeń międzyokresowych, w tym kwotę czynnych rozliczeń międzyokresowych kosztów stanowiących różnicę między wartością otrzymanych finansowych składników aktywów a zobowiązaniem zapłaty za nie</t>
  </si>
  <si>
    <t>1.14.</t>
  </si>
  <si>
    <t>łączna kwota otrzymanych przez jednostkę gwarancji i poręczeń niewykazanych w bilansie</t>
  </si>
  <si>
    <t>kwota wypłaconych środków pieniężnych na świadczenia pracownicze</t>
  </si>
  <si>
    <t>1.15.</t>
  </si>
  <si>
    <t>1.16.</t>
  </si>
  <si>
    <t>inne informacje</t>
  </si>
  <si>
    <t>2.1.</t>
  </si>
  <si>
    <t>2.2.</t>
  </si>
  <si>
    <t>koszt wytworzenia środków trwałych w budowie, w tym odsetki oraz różnice kursowe, które powiększyły koszt wytworzenia środków trwałych w budowie w roku obrotowym</t>
  </si>
  <si>
    <t>2.3.</t>
  </si>
  <si>
    <t>kwota i charakter poszczególnych pozycji przychodów lub kosztów o nadzwyczajnej wartości lub które wystąpiły incydentalnie</t>
  </si>
  <si>
    <t>2.4.</t>
  </si>
  <si>
    <t>informację o kwocie należności z tytułu podatków realizowanych przez organy podatkowe podległe ministrowi właściwemu do spraw finansów publicznych wykazywanych w sprawozdaniu z wykonania planu dochodów budżetowych</t>
  </si>
  <si>
    <t>2.5.</t>
  </si>
  <si>
    <t>szczegółowy zakres zmian wartości grup rodzajowych środków trwałych, wartości niematerialnych i prawnych, zawierający stan tych aktywów na początek roku obrotowego, zwiększenia i zmniejszenia z tytułu: aktualizacji wartości, nabycia, rozchodu, przemieszczenia wewnętrznego oraz stan końcowy, a dla majątku amortyzowanego – podobne przedstawienie stanów i tytułów zmian dotychczasowej amortyzacji lub umorzenia</t>
  </si>
  <si>
    <t>aktualna wartość rynkowa śródków trwałych, w tym dóbr kultury - o ile jednostka dysponuje takimi informacjami</t>
  </si>
  <si>
    <t>kwota dokonanych w trakcie roku obrotowego odpisów aktualizujących wartość aktywów trwałych odrębnie dla długoterminowych aktywów niefinansowych oraz długoterminowych aktywów finansowych</t>
  </si>
  <si>
    <t>liczba oraz wartość posiadanych papierów wartościowych, w tym akcji i udziałów oraz dłużnych papierów wartościowych</t>
  </si>
  <si>
    <t>Zmiejszenia</t>
  </si>
  <si>
    <t>inne informacje niż wymienione powyżej, jeżeli mogłyby w istotny sposób wpłynąć na ocenę sytuacji majątkowej i finansowej oraz wynik finansowy jednostki</t>
  </si>
  <si>
    <t>wysokość odpisów aktualizujących wartość zapasów</t>
  </si>
  <si>
    <t>Załącznik 2</t>
  </si>
  <si>
    <t>3. Urządzenia techniczne i maszyny, w tym:</t>
  </si>
  <si>
    <t>*nazwa podmiotu, którego akcje lub udziały jednostka posiada</t>
  </si>
  <si>
    <t>dane o odpisach aktualizujących wartość należności, ze wskazaniem stanu na początek roku obrotowego, zwiększeniach, wykorzystaniu, rozwiązaniu i stanie na koniec roku obrotowego, z uwzględnieniem należności finansowych jednostek samorządu terytorialnego (stan pożyczek zagrożonych)</t>
  </si>
  <si>
    <t>INFORMACJA DODATKOWA - część 2</t>
  </si>
  <si>
    <t>1.1. Grunty stanowiące własność jednostki samorządu terytorialnego, przekazane w użytkowanie wieczyste innym podmiotom</t>
  </si>
  <si>
    <t>2. Budynki, lokale i obiekty inżynierii lądowej i wodnej</t>
  </si>
  <si>
    <t>5.1. w tym dobra kultury</t>
  </si>
  <si>
    <t>1. akcje i udziały</t>
  </si>
  <si>
    <t>2. inne papiery wartościowe</t>
  </si>
  <si>
    <t>3. inne długoterminowe aktywa finansowe</t>
  </si>
  <si>
    <t>I. Odpisy aktualizujące długoterminowe aktywa finansowe (1+2+3):</t>
  </si>
  <si>
    <t>II. Odpisy aktualizujące długoterminowe aktywa niefinansowe:</t>
  </si>
  <si>
    <t>1. wartości niematerialne i prawne</t>
  </si>
  <si>
    <t>2. środki trwałe</t>
  </si>
  <si>
    <t>3. środki trwałe w budowie</t>
  </si>
  <si>
    <t>Razem (I+II)</t>
  </si>
  <si>
    <t>1. Akcje</t>
  </si>
  <si>
    <t>1.1.…*</t>
  </si>
  <si>
    <t>1.2.…</t>
  </si>
  <si>
    <t>2. Udziały</t>
  </si>
  <si>
    <t>2.1 …*</t>
  </si>
  <si>
    <t>2.2 …</t>
  </si>
  <si>
    <t>3.1. …</t>
  </si>
  <si>
    <t>3.2. …</t>
  </si>
  <si>
    <t>4. Inne papiery wartościowe</t>
  </si>
  <si>
    <t>4.1. …</t>
  </si>
  <si>
    <t>4.2 …</t>
  </si>
  <si>
    <t>Razem (1+2+3+4)</t>
  </si>
  <si>
    <t>3. Dłużne papiery wartościowe**</t>
  </si>
  <si>
    <t>** obligacje SP, bony skarbowe, obligacje komunalne</t>
  </si>
  <si>
    <t>1. należności z tytułu dostaw i usług</t>
  </si>
  <si>
    <t>2. należności od budżetów</t>
  </si>
  <si>
    <t>3. należności z tytułu ubezpieczeń i innych świadczeń</t>
  </si>
  <si>
    <t>4. pozostałe należności</t>
  </si>
  <si>
    <t>5. rozliczenia z tytułu środków na wydatki budżetowe i z tytułu dochodów budżetowych</t>
  </si>
  <si>
    <t>Należności krótkoterminowe, w tym (1+2+3+4+5):</t>
  </si>
  <si>
    <t>1. Rezerwa na toczące się postępowanie sądowe</t>
  </si>
  <si>
    <t>2. Rezerwa na…</t>
  </si>
  <si>
    <t>3. Rezerwa na…</t>
  </si>
  <si>
    <t>Razem (1+2+3)</t>
  </si>
  <si>
    <t>1. kredyty i pożyczki</t>
  </si>
  <si>
    <t>2. z tytułu emisji dłużnych papierów wartościowych</t>
  </si>
  <si>
    <t>3. zobowiązania długoterminowe jednostek budżetowych</t>
  </si>
  <si>
    <t>Rodzaj zobowiązania / forma</t>
  </si>
  <si>
    <t>1. Hipoteczne</t>
  </si>
  <si>
    <t>2. Zastawy</t>
  </si>
  <si>
    <t>3. Weksle</t>
  </si>
  <si>
    <t>Razem (1+2+3+…)</t>
  </si>
  <si>
    <t>1. Rozliczenia międzyokresowe czynne kosztów</t>
  </si>
  <si>
    <t>2. Rozliczenia międzyokresowe czynne przychodów</t>
  </si>
  <si>
    <t>RAZEM czynne rozliczenia międzyokresowe (1+2)</t>
  </si>
  <si>
    <t>1. Rozliczenia międzyokresowe bierne kosztów</t>
  </si>
  <si>
    <t>2. Rozliczenia międzyokresowe bierne przychodów</t>
  </si>
  <si>
    <t>RAZEM bierne rozliczenia międzyokresowe (1+2)</t>
  </si>
  <si>
    <t>Stan na koniec
 roku</t>
  </si>
  <si>
    <t>1. …..</t>
  </si>
  <si>
    <t>2. …..</t>
  </si>
  <si>
    <t>RAZEM (1+2)</t>
  </si>
  <si>
    <t>Nazwa środka trwałego
 w budowie (środki wytwarzane tylko we własnym zakresie/własnymi siłami)</t>
  </si>
  <si>
    <t>1…..</t>
  </si>
  <si>
    <t>2…..</t>
  </si>
  <si>
    <t>Przychody występujące incydentalnie (1+…)</t>
  </si>
  <si>
    <t>Koszty występujące incydentalnie  (1+…)</t>
  </si>
  <si>
    <t>1…</t>
  </si>
  <si>
    <t>1.…</t>
  </si>
  <si>
    <t>..........................................
(główny księgowy)</t>
  </si>
  <si>
    <t>.......................................... 
(kierownik jednostki)</t>
  </si>
  <si>
    <t>Stan na koniec 
roku obrotowego</t>
  </si>
  <si>
    <t>*z pominięciem wynagrodzenia zasadniczego, bez kosztów pracodawcy - jeśli występują</t>
  </si>
  <si>
    <t>powyżej 1 roku do 3 lat</t>
  </si>
  <si>
    <t>powyżej 3 lat do 5 lat</t>
  </si>
  <si>
    <t>powyżej 5 lat</t>
  </si>
  <si>
    <t>Rozwiązanie (np. zapłacone, hipoteki, korekty odpisów)</t>
  </si>
  <si>
    <t>wykorzystanie
 (np. zapłacone)</t>
  </si>
  <si>
    <t>Wykorzystanie
 (np. przedawnione, 
umorzone)</t>
  </si>
  <si>
    <t>Rozwiązanie
 (np. zapłacone, hipoteki, korekty odpisów)</t>
  </si>
  <si>
    <t>Wartość*
(stan na koniec roku)</t>
  </si>
  <si>
    <t xml:space="preserve">* wypełniane w przypadku posiadania przez jednostkę stosownych informacji </t>
  </si>
  <si>
    <t>nazwa jednostki</t>
  </si>
  <si>
    <t>Wypełniają jednostki organizacyjne</t>
  </si>
  <si>
    <t>Nazwa podmiotu, którego zobowiązania
są poręczane przez Miasto</t>
  </si>
  <si>
    <t>Data udzielenia poręczenia</t>
  </si>
  <si>
    <t>Data wygaśnięcia poręczenia</t>
  </si>
  <si>
    <t>Rodzaj poręczanego zobowiązania</t>
  </si>
  <si>
    <t>Kwota zobowiązania warunkowego</t>
  </si>
  <si>
    <t>Razem (1+2)</t>
  </si>
  <si>
    <t>wartość</t>
  </si>
  <si>
    <t>amortyzacja / umorzenie</t>
  </si>
  <si>
    <t>6. Środki trwałe w budowie (inwestycje)</t>
  </si>
  <si>
    <t>II. Rzeczowe aktywa trwałe - razem (1+2+3+4+5+6)</t>
  </si>
  <si>
    <t>3. Urządzenia techniczne i maszyny</t>
  </si>
  <si>
    <t>4. Środki transportu</t>
  </si>
  <si>
    <t>I. Wartości niematerialne i prawne</t>
  </si>
  <si>
    <t>**przemieszczenia w danej jednostce pomiędzy środkami trwałymi w budowie a środkami trwałymi (konto 080 i 011)</t>
  </si>
  <si>
    <t>nabycie*</t>
  </si>
  <si>
    <t>rozchód*</t>
  </si>
  <si>
    <t>* z uwzględnieniem wzajemnych transakcji pomiedzy jednostkami</t>
  </si>
  <si>
    <t>przemieszczenie wewnętrzne**</t>
  </si>
  <si>
    <t>Kwota środków pieniężnych na rachunku VAT na dzień 31.12.2024 będąca wynikiem płatności za pomocą mechanizmu podzielonej płatności:</t>
  </si>
  <si>
    <t xml:space="preserve">2025 marca 07
 (rok, miesiąc, dzień)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</si>
</sst>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rgb="FF2E2014"/>
      <name val="Calibri"/>
      <family val="2"/>
      <charset val="238"/>
      <scheme val="minor"/>
    </font>
    <font>
      <b/>
      <sz val="10"/>
      <color rgb="FF2E2014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2E2014"/>
      <name val="Calibri"/>
      <family val="2"/>
      <charset val="238"/>
      <scheme val="minor"/>
    </font>
    <font>
      <sz val="14"/>
      <color rgb="FF2E2014"/>
      <name val="Calibri"/>
      <family val="2"/>
      <charset val="238"/>
      <scheme val="minor"/>
    </font>
    <font>
      <sz val="16"/>
      <color rgb="FF2E2014"/>
      <name val="Calibri"/>
      <family val="2"/>
      <charset val="238"/>
      <scheme val="minor"/>
    </font>
    <font>
      <sz val="8"/>
      <color rgb="FF2E2014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45">
    <xf numFmtId="0" fontId="0" fillId="0" borderId="0" xfId="0"/>
    <xf numFmtId="4" fontId="10" fillId="0" borderId="0" xfId="0" applyNumberFormat="1" applyFont="1" applyAlignment="1">
      <alignment vertical="center"/>
    </xf>
    <xf numFmtId="4" fontId="0" fillId="0" borderId="0" xfId="0" applyNumberFormat="1"/>
    <xf numFmtId="4" fontId="9" fillId="0" borderId="0" xfId="0" applyNumberFormat="1" applyFont="1" applyAlignment="1">
      <alignment vertical="center"/>
    </xf>
    <xf numFmtId="4" fontId="0" fillId="0" borderId="9" xfId="0" applyNumberFormat="1" applyBorder="1" applyAlignment="1">
      <alignment vertical="top"/>
    </xf>
    <xf numFmtId="4" fontId="0" fillId="0" borderId="0" xfId="0" applyNumberFormat="1" applyAlignment="1">
      <alignment vertical="top"/>
    </xf>
    <xf numFmtId="4" fontId="0" fillId="0" borderId="20" xfId="0" applyNumberFormat="1" applyBorder="1" applyAlignment="1">
      <alignment vertical="top"/>
    </xf>
    <xf numFmtId="4" fontId="0" fillId="0" borderId="21" xfId="0" applyNumberFormat="1" applyBorder="1" applyAlignment="1">
      <alignment vertical="top"/>
    </xf>
    <xf numFmtId="4" fontId="0" fillId="0" borderId="22" xfId="0" applyNumberFormat="1" applyBorder="1"/>
    <xf numFmtId="4" fontId="0" fillId="0" borderId="23" xfId="0" applyNumberFormat="1" applyBorder="1"/>
    <xf numFmtId="4" fontId="0" fillId="0" borderId="14" xfId="0" applyNumberFormat="1" applyBorder="1" applyAlignment="1">
      <alignment vertical="top"/>
    </xf>
    <xf numFmtId="4" fontId="0" fillId="0" borderId="1" xfId="0" applyNumberFormat="1" applyBorder="1" applyAlignment="1">
      <alignment vertical="top"/>
    </xf>
    <xf numFmtId="4" fontId="0" fillId="0" borderId="11" xfId="0" applyNumberFormat="1" applyBorder="1"/>
    <xf numFmtId="4" fontId="0" fillId="0" borderId="2" xfId="0" applyNumberFormat="1" applyBorder="1"/>
    <xf numFmtId="4" fontId="0" fillId="0" borderId="15" xfId="0" applyNumberFormat="1" applyBorder="1" applyAlignment="1">
      <alignment vertical="top"/>
    </xf>
    <xf numFmtId="4" fontId="0" fillId="0" borderId="12" xfId="0" applyNumberFormat="1" applyBorder="1"/>
    <xf numFmtId="4" fontId="0" fillId="0" borderId="13" xfId="0" applyNumberFormat="1" applyBorder="1"/>
    <xf numFmtId="4" fontId="0" fillId="0" borderId="21" xfId="0" applyNumberFormat="1" applyBorder="1" applyAlignment="1">
      <alignment horizontal="center" vertical="top"/>
    </xf>
    <xf numFmtId="4" fontId="0" fillId="0" borderId="1" xfId="0" applyNumberFormat="1" applyBorder="1" applyAlignment="1">
      <alignment horizontal="center" vertical="top"/>
    </xf>
    <xf numFmtId="4" fontId="0" fillId="0" borderId="19" xfId="0" applyNumberFormat="1" applyBorder="1" applyAlignment="1">
      <alignment horizontal="center" vertical="top"/>
    </xf>
    <xf numFmtId="4" fontId="0" fillId="0" borderId="10" xfId="0" applyNumberFormat="1" applyBorder="1" applyAlignment="1">
      <alignment wrapText="1"/>
    </xf>
    <xf numFmtId="4" fontId="0" fillId="0" borderId="2" xfId="0" applyNumberFormat="1" applyBorder="1" applyAlignment="1">
      <alignment wrapText="1"/>
    </xf>
    <xf numFmtId="4" fontId="3" fillId="0" borderId="0" xfId="0" applyNumberFormat="1" applyFont="1" applyAlignment="1">
      <alignment horizontal="center"/>
    </xf>
    <xf numFmtId="4" fontId="0" fillId="0" borderId="0" xfId="0" applyNumberFormat="1" applyAlignment="1">
      <alignment vertical="center"/>
    </xf>
    <xf numFmtId="4" fontId="0" fillId="0" borderId="11" xfId="0" applyNumberFormat="1" applyBorder="1" applyAlignment="1">
      <alignment vertical="center"/>
    </xf>
    <xf numFmtId="4" fontId="3" fillId="0" borderId="14" xfId="0" applyNumberFormat="1" applyFont="1" applyBorder="1" applyAlignment="1">
      <alignment vertical="top"/>
    </xf>
    <xf numFmtId="4" fontId="3" fillId="0" borderId="0" xfId="0" applyNumberFormat="1" applyFont="1" applyAlignment="1">
      <alignment vertical="top"/>
    </xf>
    <xf numFmtId="4" fontId="3" fillId="0" borderId="0" xfId="0" applyNumberFormat="1" applyFont="1"/>
    <xf numFmtId="4" fontId="3" fillId="0" borderId="11" xfId="0" applyNumberFormat="1" applyFont="1" applyBorder="1"/>
    <xf numFmtId="4" fontId="0" fillId="0" borderId="0" xfId="0" applyNumberFormat="1" applyAlignment="1">
      <alignment horizontal="left" wrapText="1" indent="1"/>
    </xf>
    <xf numFmtId="4" fontId="0" fillId="0" borderId="22" xfId="0" applyNumberFormat="1" applyBorder="1" applyAlignment="1">
      <alignment horizontal="left" vertical="center" wrapText="1"/>
    </xf>
    <xf numFmtId="4" fontId="4" fillId="0" borderId="0" xfId="0" applyNumberFormat="1" applyFont="1" applyAlignment="1">
      <alignment horizontal="center" vertical="center" wrapText="1"/>
    </xf>
    <xf numFmtId="4" fontId="5" fillId="0" borderId="2" xfId="0" applyNumberFormat="1" applyFont="1" applyBorder="1" applyAlignment="1">
      <alignment vertical="center"/>
    </xf>
    <xf numFmtId="4" fontId="5" fillId="0" borderId="0" xfId="0" applyNumberFormat="1" applyFont="1" applyAlignment="1">
      <alignment vertical="center"/>
    </xf>
    <xf numFmtId="4" fontId="5" fillId="0" borderId="25" xfId="0" applyNumberFormat="1" applyFont="1" applyBorder="1" applyAlignment="1">
      <alignment vertical="center"/>
    </xf>
    <xf numFmtId="4" fontId="5" fillId="0" borderId="12" xfId="0" applyNumberFormat="1" applyFont="1" applyBorder="1" applyAlignment="1">
      <alignment vertical="center"/>
    </xf>
    <xf numFmtId="4" fontId="2" fillId="0" borderId="0" xfId="0" applyNumberFormat="1" applyFont="1" applyAlignment="1">
      <alignment vertical="center"/>
    </xf>
    <xf numFmtId="4" fontId="4" fillId="0" borderId="2" xfId="0" applyNumberFormat="1" applyFont="1" applyBorder="1" applyAlignment="1">
      <alignment horizontal="left" vertical="center" indent="1"/>
    </xf>
    <xf numFmtId="4" fontId="5" fillId="0" borderId="2" xfId="0" applyNumberFormat="1" applyFont="1" applyBorder="1" applyAlignment="1">
      <alignment vertical="center" wrapText="1"/>
    </xf>
    <xf numFmtId="4" fontId="7" fillId="0" borderId="2" xfId="0" applyNumberFormat="1" applyFont="1" applyBorder="1" applyAlignment="1">
      <alignment horizontal="left" vertical="center" indent="1"/>
    </xf>
    <xf numFmtId="4" fontId="6" fillId="0" borderId="2" xfId="0" applyNumberFormat="1" applyFont="1" applyBorder="1" applyAlignment="1">
      <alignment horizontal="left" vertical="center" wrapText="1"/>
    </xf>
    <xf numFmtId="4" fontId="0" fillId="0" borderId="22" xfId="0" applyNumberFormat="1" applyBorder="1" applyAlignment="1">
      <alignment wrapText="1"/>
    </xf>
    <xf numFmtId="4" fontId="2" fillId="0" borderId="2" xfId="0" applyNumberFormat="1" applyFont="1" applyBorder="1" applyAlignment="1">
      <alignment wrapText="1"/>
    </xf>
    <xf numFmtId="4" fontId="3" fillId="0" borderId="1" xfId="0" applyNumberFormat="1" applyFont="1" applyBorder="1" applyAlignment="1">
      <alignment vertical="top"/>
    </xf>
    <xf numFmtId="4" fontId="0" fillId="0" borderId="19" xfId="0" applyNumberFormat="1" applyBorder="1" applyAlignment="1">
      <alignment vertical="top"/>
    </xf>
    <xf numFmtId="4" fontId="2" fillId="0" borderId="22" xfId="0" applyNumberFormat="1" applyFont="1" applyBorder="1" applyAlignment="1">
      <alignment horizontal="left" wrapText="1"/>
    </xf>
    <xf numFmtId="4" fontId="2" fillId="0" borderId="0" xfId="0" applyNumberFormat="1" applyFont="1" applyAlignment="1">
      <alignment horizontal="left" wrapText="1"/>
    </xf>
    <xf numFmtId="4" fontId="2" fillId="0" borderId="0" xfId="0" applyNumberFormat="1" applyFont="1" applyAlignment="1">
      <alignment wrapText="1"/>
    </xf>
    <xf numFmtId="4" fontId="2" fillId="0" borderId="11" xfId="0" applyNumberFormat="1" applyFont="1" applyBorder="1" applyAlignment="1">
      <alignment wrapText="1"/>
    </xf>
    <xf numFmtId="4" fontId="2" fillId="0" borderId="6" xfId="0" applyNumberFormat="1" applyFont="1" applyBorder="1" applyAlignment="1">
      <alignment horizontal="left" vertical="top" wrapText="1"/>
    </xf>
    <xf numFmtId="4" fontId="5" fillId="0" borderId="2" xfId="0" applyNumberFormat="1" applyFont="1" applyBorder="1" applyAlignment="1">
      <alignment horizontal="left" vertical="center" wrapText="1"/>
    </xf>
    <xf numFmtId="4" fontId="5" fillId="0" borderId="5" xfId="0" applyNumberFormat="1" applyFont="1" applyBorder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4" fontId="5" fillId="0" borderId="25" xfId="0" applyNumberFormat="1" applyFont="1" applyBorder="1" applyAlignment="1">
      <alignment vertical="center" wrapText="1"/>
    </xf>
    <xf numFmtId="4" fontId="5" fillId="0" borderId="12" xfId="0" applyNumberFormat="1" applyFont="1" applyBorder="1" applyAlignment="1">
      <alignment vertical="center" wrapText="1"/>
    </xf>
    <xf numFmtId="4" fontId="0" fillId="0" borderId="10" xfId="0" applyNumberFormat="1" applyBorder="1"/>
    <xf numFmtId="4" fontId="2" fillId="0" borderId="2" xfId="0" applyNumberFormat="1" applyFont="1" applyBorder="1" applyAlignment="1">
      <alignment vertical="center" wrapText="1"/>
    </xf>
    <xf numFmtId="4" fontId="2" fillId="0" borderId="2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horizontal="center" vertical="top"/>
    </xf>
    <xf numFmtId="4" fontId="2" fillId="0" borderId="25" xfId="0" applyNumberFormat="1" applyFont="1" applyBorder="1" applyAlignment="1">
      <alignment vertical="center"/>
    </xf>
    <xf numFmtId="4" fontId="2" fillId="0" borderId="12" xfId="0" applyNumberFormat="1" applyFont="1" applyBorder="1" applyAlignment="1">
      <alignment vertical="center"/>
    </xf>
    <xf numFmtId="4" fontId="0" fillId="0" borderId="9" xfId="0" applyNumberFormat="1" applyBorder="1" applyAlignment="1">
      <alignment vertical="center"/>
    </xf>
    <xf numFmtId="4" fontId="2" fillId="0" borderId="10" xfId="0" applyNumberFormat="1" applyFont="1" applyBorder="1" applyAlignment="1">
      <alignment vertical="center"/>
    </xf>
    <xf numFmtId="4" fontId="2" fillId="0" borderId="22" xfId="0" applyNumberFormat="1" applyFont="1" applyBorder="1" applyAlignment="1">
      <alignment vertical="center"/>
    </xf>
    <xf numFmtId="4" fontId="0" fillId="0" borderId="25" xfId="0" applyNumberFormat="1" applyBorder="1"/>
    <xf numFmtId="4" fontId="0" fillId="0" borderId="22" xfId="0" applyNumberFormat="1" applyBorder="1" applyAlignment="1">
      <alignment horizontal="center" vertical="top"/>
    </xf>
    <xf numFmtId="4" fontId="2" fillId="0" borderId="22" xfId="0" applyNumberFormat="1" applyFont="1" applyBorder="1"/>
    <xf numFmtId="4" fontId="0" fillId="0" borderId="0" xfId="0" applyNumberFormat="1" applyAlignment="1">
      <alignment horizontal="center" vertical="top"/>
    </xf>
    <xf numFmtId="4" fontId="2" fillId="0" borderId="2" xfId="0" applyNumberFormat="1" applyFont="1" applyBorder="1"/>
    <xf numFmtId="4" fontId="2" fillId="0" borderId="0" xfId="0" applyNumberFormat="1" applyFont="1"/>
    <xf numFmtId="4" fontId="0" fillId="0" borderId="12" xfId="0" applyNumberFormat="1" applyBorder="1" applyAlignment="1">
      <alignment horizontal="center" vertical="top"/>
    </xf>
    <xf numFmtId="4" fontId="2" fillId="0" borderId="12" xfId="0" applyNumberFormat="1" applyFont="1" applyBorder="1"/>
    <xf numFmtId="4" fontId="2" fillId="0" borderId="1" xfId="0" applyNumberFormat="1" applyFont="1" applyBorder="1" applyAlignment="1">
      <alignment horizontal="center" vertical="top"/>
    </xf>
    <xf numFmtId="4" fontId="2" fillId="0" borderId="11" xfId="0" applyNumberFormat="1" applyFont="1" applyBorder="1"/>
    <xf numFmtId="4" fontId="1" fillId="0" borderId="1" xfId="0" applyNumberFormat="1" applyFont="1" applyBorder="1" applyAlignment="1">
      <alignment horizontal="center" vertical="top"/>
    </xf>
    <xf numFmtId="4" fontId="1" fillId="0" borderId="0" xfId="0" applyNumberFormat="1" applyFont="1"/>
    <xf numFmtId="4" fontId="1" fillId="0" borderId="11" xfId="0" applyNumberFormat="1" applyFont="1" applyBorder="1"/>
    <xf numFmtId="4" fontId="2" fillId="0" borderId="19" xfId="0" applyNumberFormat="1" applyFont="1" applyBorder="1" applyAlignment="1">
      <alignment horizontal="center" vertical="top"/>
    </xf>
    <xf numFmtId="4" fontId="2" fillId="0" borderId="12" xfId="0" applyNumberFormat="1" applyFont="1" applyBorder="1" applyAlignment="1">
      <alignment wrapText="1"/>
    </xf>
    <xf numFmtId="4" fontId="2" fillId="0" borderId="12" xfId="0" applyNumberFormat="1" applyFont="1" applyBorder="1" applyAlignment="1">
      <alignment horizontal="center"/>
    </xf>
    <xf numFmtId="4" fontId="2" fillId="0" borderId="13" xfId="0" applyNumberFormat="1" applyFont="1" applyBorder="1"/>
    <xf numFmtId="4" fontId="1" fillId="0" borderId="0" xfId="0" applyNumberFormat="1" applyFont="1" applyAlignment="1">
      <alignment horizontal="center" vertical="top"/>
    </xf>
    <xf numFmtId="4" fontId="0" fillId="0" borderId="12" xfId="0" applyNumberFormat="1" applyBorder="1" applyAlignment="1">
      <alignment horizontal="left"/>
    </xf>
    <xf numFmtId="4" fontId="0" fillId="0" borderId="12" xfId="0" applyNumberFormat="1" applyBorder="1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9" xfId="0" applyNumberFormat="1" applyBorder="1" applyAlignment="1">
      <alignment horizontal="center" vertical="top"/>
    </xf>
    <xf numFmtId="4" fontId="0" fillId="0" borderId="0" xfId="0" applyNumberFormat="1" applyAlignment="1">
      <alignment horizontal="center" wrapText="1"/>
    </xf>
    <xf numFmtId="4" fontId="2" fillId="0" borderId="2" xfId="0" applyNumberFormat="1" applyFont="1" applyBorder="1" applyAlignment="1">
      <alignment horizontal="center"/>
    </xf>
    <xf numFmtId="4" fontId="1" fillId="0" borderId="0" xfId="0" applyNumberFormat="1" applyFont="1" applyAlignment="1">
      <alignment horizontal="center" vertical="center" wrapText="1"/>
    </xf>
    <xf numFmtId="4" fontId="11" fillId="0" borderId="0" xfId="0" applyNumberFormat="1" applyFont="1" applyAlignment="1">
      <alignment vertical="center"/>
    </xf>
    <xf numFmtId="4" fontId="12" fillId="0" borderId="0" xfId="0" applyNumberFormat="1" applyFont="1" applyAlignment="1">
      <alignment vertical="center"/>
    </xf>
    <xf numFmtId="4" fontId="2" fillId="0" borderId="11" xfId="0" applyNumberFormat="1" applyFont="1" applyBorder="1" applyAlignment="1">
      <alignment vertical="center"/>
    </xf>
    <xf numFmtId="4" fontId="4" fillId="3" borderId="2" xfId="0" applyNumberFormat="1" applyFont="1" applyFill="1" applyBorder="1" applyAlignment="1">
      <alignment vertical="center"/>
    </xf>
    <xf numFmtId="4" fontId="1" fillId="3" borderId="2" xfId="0" applyNumberFormat="1" applyFont="1" applyFill="1" applyBorder="1" applyAlignment="1">
      <alignment vertical="center"/>
    </xf>
    <xf numFmtId="4" fontId="3" fillId="3" borderId="2" xfId="0" applyNumberFormat="1" applyFont="1" applyFill="1" applyBorder="1"/>
    <xf numFmtId="4" fontId="1" fillId="3" borderId="24" xfId="0" applyNumberFormat="1" applyFont="1" applyFill="1" applyBorder="1" applyAlignment="1">
      <alignment vertical="center"/>
    </xf>
    <xf numFmtId="4" fontId="0" fillId="0" borderId="2" xfId="0" applyNumberFormat="1" applyBorder="1" applyAlignment="1">
      <alignment vertical="center"/>
    </xf>
    <xf numFmtId="4" fontId="1" fillId="3" borderId="2" xfId="0" applyNumberFormat="1" applyFont="1" applyFill="1" applyBorder="1" applyAlignment="1">
      <alignment horizontal="center"/>
    </xf>
    <xf numFmtId="4" fontId="3" fillId="3" borderId="2" xfId="0" applyNumberFormat="1" applyFont="1" applyFill="1" applyBorder="1" applyAlignment="1">
      <alignment vertical="center"/>
    </xf>
    <xf numFmtId="4" fontId="2" fillId="0" borderId="2" xfId="0" applyNumberFormat="1" applyFont="1" applyBorder="1" applyAlignment="1">
      <alignment horizontal="left" vertical="center" wrapText="1"/>
    </xf>
    <xf numFmtId="4" fontId="1" fillId="3" borderId="2" xfId="0" applyNumberFormat="1" applyFont="1" applyFill="1" applyBorder="1" applyAlignment="1">
      <alignment vertical="center" wrapText="1"/>
    </xf>
    <xf numFmtId="4" fontId="1" fillId="3" borderId="2" xfId="0" applyNumberFormat="1" applyFont="1" applyFill="1" applyBorder="1" applyAlignment="1">
      <alignment wrapText="1"/>
    </xf>
    <xf numFmtId="4" fontId="7" fillId="3" borderId="2" xfId="0" applyNumberFormat="1" applyFont="1" applyFill="1" applyBorder="1" applyAlignment="1">
      <alignment horizontal="left" vertical="center"/>
    </xf>
    <xf numFmtId="4" fontId="1" fillId="3" borderId="2" xfId="0" applyNumberFormat="1" applyFont="1" applyFill="1" applyBorder="1"/>
    <xf numFmtId="0" fontId="2" fillId="0" borderId="2" xfId="0" applyFont="1" applyBorder="1" applyAlignment="1">
      <alignment vertical="center" wrapText="1"/>
    </xf>
    <xf numFmtId="14" fontId="2" fillId="0" borderId="2" xfId="0" applyNumberFormat="1" applyFont="1" applyBorder="1" applyAlignment="1">
      <alignment vertical="center" wrapText="1"/>
    </xf>
    <xf numFmtId="4" fontId="1" fillId="3" borderId="7" xfId="0" applyNumberFormat="1" applyFont="1" applyFill="1" applyBorder="1" applyAlignment="1">
      <alignment horizontal="left"/>
    </xf>
    <xf numFmtId="4" fontId="1" fillId="3" borderId="8" xfId="0" applyNumberFormat="1" applyFont="1" applyFill="1" applyBorder="1" applyAlignment="1">
      <alignment horizontal="left"/>
    </xf>
    <xf numFmtId="4" fontId="1" fillId="3" borderId="2" xfId="0" applyNumberFormat="1" applyFont="1" applyFill="1" applyBorder="1" applyAlignment="1">
      <alignment horizontal="left"/>
    </xf>
    <xf numFmtId="4" fontId="2" fillId="3" borderId="2" xfId="0" applyNumberFormat="1" applyFont="1" applyFill="1" applyBorder="1" applyAlignment="1">
      <alignment vertical="center" wrapText="1"/>
    </xf>
    <xf numFmtId="4" fontId="2" fillId="0" borderId="27" xfId="0" applyNumberFormat="1" applyFont="1" applyBorder="1" applyAlignment="1">
      <alignment vertical="center"/>
    </xf>
    <xf numFmtId="4" fontId="1" fillId="3" borderId="3" xfId="0" applyNumberFormat="1" applyFont="1" applyFill="1" applyBorder="1" applyAlignment="1">
      <alignment vertical="center"/>
    </xf>
    <xf numFmtId="4" fontId="2" fillId="0" borderId="2" xfId="0" applyNumberFormat="1" applyFont="1" applyBorder="1" applyAlignment="1">
      <alignment horizontal="right" vertical="center" wrapText="1"/>
    </xf>
    <xf numFmtId="4" fontId="2" fillId="0" borderId="27" xfId="0" applyNumberFormat="1" applyFont="1" applyBorder="1" applyAlignment="1">
      <alignment horizontal="right" vertical="center" wrapText="1"/>
    </xf>
    <xf numFmtId="4" fontId="1" fillId="3" borderId="3" xfId="0" applyNumberFormat="1" applyFont="1" applyFill="1" applyBorder="1" applyAlignment="1">
      <alignment vertical="center" wrapText="1"/>
    </xf>
    <xf numFmtId="4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 wrapText="1"/>
    </xf>
    <xf numFmtId="4" fontId="2" fillId="3" borderId="27" xfId="0" applyNumberFormat="1" applyFont="1" applyFill="1" applyBorder="1" applyAlignment="1">
      <alignment horizontal="right" vertical="center" wrapText="1"/>
    </xf>
    <xf numFmtId="4" fontId="2" fillId="3" borderId="27" xfId="0" applyNumberFormat="1" applyFont="1" applyFill="1" applyBorder="1" applyAlignment="1">
      <alignment vertical="center"/>
    </xf>
    <xf numFmtId="4" fontId="13" fillId="3" borderId="2" xfId="0" applyNumberFormat="1" applyFont="1" applyFill="1" applyBorder="1" applyAlignment="1">
      <alignment horizontal="left" vertical="center" wrapText="1" indent="1"/>
    </xf>
    <xf numFmtId="4" fontId="13" fillId="3" borderId="2" xfId="0" applyNumberFormat="1" applyFont="1" applyFill="1" applyBorder="1" applyAlignment="1">
      <alignment horizontal="left" vertical="center" indent="1"/>
    </xf>
    <xf numFmtId="4" fontId="2" fillId="0" borderId="27" xfId="0" applyNumberFormat="1" applyFont="1" applyBorder="1" applyAlignment="1">
      <alignment horizontal="left" vertical="center" wrapText="1"/>
    </xf>
    <xf numFmtId="4" fontId="1" fillId="3" borderId="27" xfId="0" applyNumberFormat="1" applyFont="1" applyFill="1" applyBorder="1" applyAlignment="1">
      <alignment vertical="center"/>
    </xf>
    <xf numFmtId="4" fontId="1" fillId="3" borderId="3" xfId="0" applyNumberFormat="1" applyFont="1" applyFill="1" applyBorder="1" applyAlignment="1">
      <alignment horizontal="left" vertical="center" wrapText="1"/>
    </xf>
    <xf numFmtId="4" fontId="1" fillId="3" borderId="27" xfId="0" applyNumberFormat="1" applyFont="1" applyFill="1" applyBorder="1" applyAlignment="1">
      <alignment horizontal="center" vertical="center" wrapText="1"/>
    </xf>
    <xf numFmtId="4" fontId="5" fillId="0" borderId="3" xfId="0" applyNumberFormat="1" applyFont="1" applyBorder="1" applyAlignment="1">
      <alignment vertical="center"/>
    </xf>
    <xf numFmtId="4" fontId="5" fillId="0" borderId="29" xfId="0" applyNumberFormat="1" applyFont="1" applyBorder="1" applyAlignment="1">
      <alignment vertical="center"/>
    </xf>
    <xf numFmtId="4" fontId="1" fillId="3" borderId="3" xfId="0" applyNumberFormat="1" applyFont="1" applyFill="1" applyBorder="1" applyAlignment="1">
      <alignment wrapText="1"/>
    </xf>
    <xf numFmtId="4" fontId="3" fillId="3" borderId="3" xfId="0" applyNumberFormat="1" applyFont="1" applyFill="1" applyBorder="1"/>
    <xf numFmtId="4" fontId="2" fillId="0" borderId="27" xfId="0" applyNumberFormat="1" applyFont="1" applyBorder="1" applyAlignment="1">
      <alignment wrapText="1"/>
    </xf>
    <xf numFmtId="4" fontId="0" fillId="0" borderId="27" xfId="0" applyNumberFormat="1" applyBorder="1"/>
    <xf numFmtId="4" fontId="5" fillId="0" borderId="3" xfId="0" applyNumberFormat="1" applyFont="1" applyBorder="1" applyAlignment="1">
      <alignment vertical="center" wrapText="1"/>
    </xf>
    <xf numFmtId="4" fontId="4" fillId="3" borderId="3" xfId="0" applyNumberFormat="1" applyFont="1" applyFill="1" applyBorder="1" applyAlignment="1">
      <alignment vertical="center"/>
    </xf>
    <xf numFmtId="4" fontId="4" fillId="3" borderId="27" xfId="0" applyNumberFormat="1" applyFont="1" applyFill="1" applyBorder="1" applyAlignment="1">
      <alignment horizontal="center" vertical="center" wrapText="1"/>
    </xf>
    <xf numFmtId="4" fontId="4" fillId="3" borderId="27" xfId="0" applyNumberFormat="1" applyFont="1" applyFill="1" applyBorder="1" applyAlignment="1">
      <alignment horizontal="center" vertical="center"/>
    </xf>
    <xf numFmtId="4" fontId="4" fillId="3" borderId="3" xfId="0" applyNumberFormat="1" applyFont="1" applyFill="1" applyBorder="1" applyAlignment="1">
      <alignment vertical="center" wrapText="1"/>
    </xf>
    <xf numFmtId="4" fontId="5" fillId="0" borderId="31" xfId="0" applyNumberFormat="1" applyFont="1" applyBorder="1" applyAlignment="1">
      <alignment vertical="center" wrapText="1"/>
    </xf>
    <xf numFmtId="4" fontId="5" fillId="0" borderId="31" xfId="0" applyNumberFormat="1" applyFont="1" applyBorder="1" applyAlignment="1">
      <alignment vertical="center"/>
    </xf>
    <xf numFmtId="4" fontId="4" fillId="3" borderId="31" xfId="0" applyNumberFormat="1" applyFont="1" applyFill="1" applyBorder="1" applyAlignment="1">
      <alignment vertical="center"/>
    </xf>
    <xf numFmtId="4" fontId="2" fillId="0" borderId="3" xfId="0" applyNumberFormat="1" applyFont="1" applyBorder="1" applyAlignment="1">
      <alignment vertical="center" wrapText="1"/>
    </xf>
    <xf numFmtId="4" fontId="2" fillId="0" borderId="3" xfId="0" applyNumberFormat="1" applyFont="1" applyBorder="1" applyAlignment="1">
      <alignment vertical="center"/>
    </xf>
    <xf numFmtId="4" fontId="1" fillId="3" borderId="27" xfId="0" applyNumberFormat="1" applyFont="1" applyFill="1" applyBorder="1" applyAlignment="1">
      <alignment horizontal="center" vertical="center"/>
    </xf>
    <xf numFmtId="4" fontId="8" fillId="3" borderId="27" xfId="0" applyNumberFormat="1" applyFont="1" applyFill="1" applyBorder="1" applyAlignment="1">
      <alignment horizontal="center" vertical="center" wrapText="1"/>
    </xf>
    <xf numFmtId="4" fontId="8" fillId="3" borderId="32" xfId="0" applyNumberFormat="1" applyFont="1" applyFill="1" applyBorder="1" applyAlignment="1">
      <alignment horizontal="center" vertical="center" wrapText="1"/>
    </xf>
    <xf numFmtId="4" fontId="7" fillId="3" borderId="27" xfId="0" applyNumberFormat="1" applyFont="1" applyFill="1" applyBorder="1" applyAlignment="1">
      <alignment horizontal="center" vertical="center"/>
    </xf>
    <xf numFmtId="4" fontId="2" fillId="0" borderId="3" xfId="0" applyNumberFormat="1" applyFont="1" applyBorder="1"/>
    <xf numFmtId="0" fontId="2" fillId="0" borderId="3" xfId="0" applyFont="1" applyBorder="1" applyAlignment="1">
      <alignment vertical="center" wrapText="1"/>
    </xf>
    <xf numFmtId="14" fontId="2" fillId="0" borderId="3" xfId="0" applyNumberFormat="1" applyFont="1" applyBorder="1" applyAlignment="1">
      <alignment vertical="center" wrapText="1"/>
    </xf>
    <xf numFmtId="4" fontId="1" fillId="3" borderId="3" xfId="0" applyNumberFormat="1" applyFont="1" applyFill="1" applyBorder="1"/>
    <xf numFmtId="4" fontId="1" fillId="3" borderId="27" xfId="0" applyNumberFormat="1" applyFont="1" applyFill="1" applyBorder="1"/>
    <xf numFmtId="4" fontId="2" fillId="2" borderId="3" xfId="0" applyNumberFormat="1" applyFont="1" applyFill="1" applyBorder="1" applyAlignment="1">
      <alignment vertical="top" wrapText="1"/>
    </xf>
    <xf numFmtId="4" fontId="0" fillId="0" borderId="3" xfId="0" applyNumberFormat="1" applyBorder="1"/>
    <xf numFmtId="4" fontId="6" fillId="0" borderId="3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/>
    </xf>
    <xf numFmtId="4" fontId="2" fillId="3" borderId="3" xfId="0" applyNumberFormat="1" applyFont="1" applyFill="1" applyBorder="1" applyAlignment="1">
      <alignment vertical="center" wrapText="1"/>
    </xf>
    <xf numFmtId="4" fontId="0" fillId="0" borderId="3" xfId="0" applyNumberFormat="1" applyBorder="1" applyAlignment="1">
      <alignment wrapText="1"/>
    </xf>
    <xf numFmtId="4" fontId="1" fillId="3" borderId="27" xfId="0" applyNumberFormat="1" applyFont="1" applyFill="1" applyBorder="1" applyAlignment="1">
      <alignment horizontal="center" wrapText="1"/>
    </xf>
    <xf numFmtId="4" fontId="1" fillId="3" borderId="27" xfId="0" applyNumberFormat="1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 vertical="center" wrapText="1"/>
    </xf>
    <xf numFmtId="4" fontId="0" fillId="4" borderId="3" xfId="0" applyNumberFormat="1" applyFill="1" applyBorder="1" applyAlignment="1">
      <alignment vertical="center"/>
    </xf>
    <xf numFmtId="4" fontId="0" fillId="4" borderId="33" xfId="0" applyNumberFormat="1" applyFill="1" applyBorder="1" applyAlignment="1">
      <alignment vertical="center"/>
    </xf>
    <xf numFmtId="4" fontId="0" fillId="4" borderId="2" xfId="0" applyNumberFormat="1" applyFill="1" applyBorder="1" applyAlignment="1">
      <alignment vertical="center"/>
    </xf>
    <xf numFmtId="4" fontId="0" fillId="4" borderId="24" xfId="0" applyNumberFormat="1" applyFill="1" applyBorder="1" applyAlignment="1">
      <alignment vertical="center"/>
    </xf>
    <xf numFmtId="4" fontId="0" fillId="0" borderId="25" xfId="0" applyNumberFormat="1" applyBorder="1" applyAlignment="1">
      <alignment wrapText="1"/>
    </xf>
    <xf numFmtId="4" fontId="0" fillId="0" borderId="22" xfId="0" applyNumberFormat="1" applyBorder="1" applyAlignment="1">
      <alignment vertical="top"/>
    </xf>
    <xf numFmtId="4" fontId="0" fillId="0" borderId="12" xfId="0" applyNumberFormat="1" applyBorder="1" applyAlignment="1">
      <alignment vertical="top"/>
    </xf>
    <xf numFmtId="4" fontId="6" fillId="0" borderId="12" xfId="0" applyNumberFormat="1" applyFont="1" applyBorder="1" applyAlignment="1">
      <alignment horizontal="left" vertical="center"/>
    </xf>
    <xf numFmtId="4" fontId="0" fillId="0" borderId="18" xfId="0" applyNumberFormat="1" applyBorder="1" applyAlignment="1">
      <alignment horizontal="left" vertical="top" wrapText="1"/>
    </xf>
    <xf numFmtId="4" fontId="0" fillId="0" borderId="16" xfId="0" applyNumberFormat="1" applyBorder="1" applyAlignment="1">
      <alignment horizontal="left" vertical="top" wrapText="1"/>
    </xf>
    <xf numFmtId="4" fontId="0" fillId="0" borderId="17" xfId="0" applyNumberFormat="1" applyBorder="1" applyAlignment="1">
      <alignment horizontal="left" vertical="top" wrapText="1"/>
    </xf>
    <xf numFmtId="4" fontId="0" fillId="0" borderId="18" xfId="0" applyNumberFormat="1" applyBorder="1" applyAlignment="1">
      <alignment horizontal="left" wrapText="1"/>
    </xf>
    <xf numFmtId="4" fontId="0" fillId="0" borderId="16" xfId="0" applyNumberFormat="1" applyBorder="1" applyAlignment="1">
      <alignment horizontal="left" wrapText="1"/>
    </xf>
    <xf numFmtId="4" fontId="0" fillId="0" borderId="17" xfId="0" applyNumberFormat="1" applyBorder="1" applyAlignment="1">
      <alignment horizontal="left" wrapText="1"/>
    </xf>
    <xf numFmtId="4" fontId="1" fillId="3" borderId="2" xfId="0" applyNumberFormat="1" applyFont="1" applyFill="1" applyBorder="1" applyAlignment="1">
      <alignment horizontal="center" vertical="center"/>
    </xf>
    <xf numFmtId="4" fontId="1" fillId="3" borderId="27" xfId="0" applyNumberFormat="1" applyFont="1" applyFill="1" applyBorder="1" applyAlignment="1">
      <alignment horizontal="center" vertical="center"/>
    </xf>
    <xf numFmtId="4" fontId="1" fillId="3" borderId="2" xfId="0" applyNumberFormat="1" applyFont="1" applyFill="1" applyBorder="1" applyAlignment="1">
      <alignment horizontal="center" vertical="center" wrapText="1"/>
    </xf>
    <xf numFmtId="4" fontId="1" fillId="3" borderId="27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left" wrapText="1"/>
    </xf>
    <xf numFmtId="4" fontId="2" fillId="0" borderId="12" xfId="0" applyNumberFormat="1" applyFont="1" applyBorder="1" applyAlignment="1">
      <alignment horizontal="left"/>
    </xf>
    <xf numFmtId="0" fontId="1" fillId="3" borderId="2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" fontId="0" fillId="0" borderId="0" xfId="0" applyNumberFormat="1" applyAlignment="1">
      <alignment horizontal="center"/>
    </xf>
    <xf numFmtId="4" fontId="0" fillId="0" borderId="11" xfId="0" applyNumberFormat="1" applyBorder="1" applyAlignment="1">
      <alignment horizontal="center"/>
    </xf>
    <xf numFmtId="4" fontId="0" fillId="0" borderId="18" xfId="0" applyNumberFormat="1" applyBorder="1" applyAlignment="1">
      <alignment horizontal="left"/>
    </xf>
    <xf numFmtId="4" fontId="0" fillId="0" borderId="16" xfId="0" applyNumberFormat="1" applyBorder="1" applyAlignment="1">
      <alignment horizontal="left"/>
    </xf>
    <xf numFmtId="4" fontId="0" fillId="0" borderId="17" xfId="0" applyNumberFormat="1" applyBorder="1" applyAlignment="1">
      <alignment horizontal="left"/>
    </xf>
    <xf numFmtId="4" fontId="1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 wrapText="1"/>
    </xf>
    <xf numFmtId="4" fontId="0" fillId="0" borderId="21" xfId="0" applyNumberFormat="1" applyBorder="1" applyAlignment="1">
      <alignment horizontal="center" vertical="top"/>
    </xf>
    <xf numFmtId="4" fontId="0" fillId="0" borderId="1" xfId="0" applyNumberFormat="1" applyBorder="1" applyAlignment="1">
      <alignment horizontal="center" vertical="top"/>
    </xf>
    <xf numFmtId="4" fontId="0" fillId="0" borderId="19" xfId="0" applyNumberFormat="1" applyBorder="1" applyAlignment="1">
      <alignment horizontal="center" vertical="top"/>
    </xf>
    <xf numFmtId="4" fontId="4" fillId="3" borderId="2" xfId="0" applyNumberFormat="1" applyFont="1" applyFill="1" applyBorder="1" applyAlignment="1">
      <alignment horizontal="center" vertical="center" wrapText="1"/>
    </xf>
    <xf numFmtId="4" fontId="4" fillId="3" borderId="27" xfId="0" applyNumberFormat="1" applyFont="1" applyFill="1" applyBorder="1" applyAlignment="1">
      <alignment horizontal="center" vertical="center" wrapText="1"/>
    </xf>
    <xf numFmtId="4" fontId="4" fillId="0" borderId="0" xfId="0" applyNumberFormat="1" applyFont="1" applyAlignment="1">
      <alignment horizontal="center" vertical="center"/>
    </xf>
    <xf numFmtId="4" fontId="0" fillId="0" borderId="18" xfId="0" applyNumberFormat="1" applyBorder="1" applyAlignment="1">
      <alignment horizontal="left" vertical="center" wrapText="1"/>
    </xf>
    <xf numFmtId="4" fontId="0" fillId="0" borderId="16" xfId="0" applyNumberFormat="1" applyBorder="1" applyAlignment="1">
      <alignment horizontal="left" vertical="center" wrapText="1"/>
    </xf>
    <xf numFmtId="4" fontId="0" fillId="0" borderId="17" xfId="0" applyNumberFormat="1" applyBorder="1" applyAlignment="1">
      <alignment horizontal="left" vertical="center" wrapText="1"/>
    </xf>
    <xf numFmtId="4" fontId="9" fillId="0" borderId="18" xfId="0" applyNumberFormat="1" applyFont="1" applyBorder="1" applyAlignment="1">
      <alignment horizontal="left" vertical="top" wrapText="1"/>
    </xf>
    <xf numFmtId="4" fontId="9" fillId="0" borderId="16" xfId="0" applyNumberFormat="1" applyFont="1" applyBorder="1" applyAlignment="1">
      <alignment horizontal="left" vertical="top" wrapText="1"/>
    </xf>
    <xf numFmtId="4" fontId="9" fillId="0" borderId="17" xfId="0" applyNumberFormat="1" applyFont="1" applyBorder="1" applyAlignment="1">
      <alignment horizontal="left" vertical="top" wrapText="1"/>
    </xf>
    <xf numFmtId="4" fontId="4" fillId="3" borderId="7" xfId="0" applyNumberFormat="1" applyFont="1" applyFill="1" applyBorder="1" applyAlignment="1">
      <alignment horizontal="center" vertical="center" wrapText="1"/>
    </xf>
    <xf numFmtId="4" fontId="4" fillId="3" borderId="30" xfId="0" applyNumberFormat="1" applyFont="1" applyFill="1" applyBorder="1" applyAlignment="1">
      <alignment horizontal="center" vertical="center" wrapText="1"/>
    </xf>
    <xf numFmtId="4" fontId="4" fillId="3" borderId="27" xfId="0" applyNumberFormat="1" applyFont="1" applyFill="1" applyBorder="1" applyAlignment="1">
      <alignment horizontal="center" vertical="center"/>
    </xf>
    <xf numFmtId="4" fontId="0" fillId="0" borderId="20" xfId="0" applyNumberFormat="1" applyBorder="1" applyAlignment="1">
      <alignment horizontal="center" vertical="top"/>
    </xf>
    <xf numFmtId="4" fontId="0" fillId="0" borderId="14" xfId="0" applyNumberFormat="1" applyBorder="1" applyAlignment="1">
      <alignment horizontal="center" vertical="top"/>
    </xf>
    <xf numFmtId="4" fontId="0" fillId="0" borderId="15" xfId="0" applyNumberFormat="1" applyBorder="1" applyAlignment="1">
      <alignment horizontal="center" vertical="top"/>
    </xf>
    <xf numFmtId="4" fontId="5" fillId="0" borderId="3" xfId="0" applyNumberFormat="1" applyFont="1" applyBorder="1" applyAlignment="1">
      <alignment horizontal="center" vertical="center" wrapText="1"/>
    </xf>
    <xf numFmtId="4" fontId="1" fillId="0" borderId="0" xfId="0" applyNumberFormat="1" applyFont="1" applyAlignment="1">
      <alignment horizontal="center"/>
    </xf>
    <xf numFmtId="4" fontId="2" fillId="0" borderId="0" xfId="0" applyNumberFormat="1" applyFont="1" applyAlignment="1">
      <alignment horizontal="center"/>
    </xf>
    <xf numFmtId="4" fontId="2" fillId="0" borderId="1" xfId="0" applyNumberFormat="1" applyFont="1" applyBorder="1" applyAlignment="1">
      <alignment horizontal="center" vertical="center"/>
    </xf>
    <xf numFmtId="4" fontId="2" fillId="0" borderId="0" xfId="0" applyNumberFormat="1" applyFont="1" applyAlignment="1">
      <alignment horizontal="center" vertical="center"/>
    </xf>
    <xf numFmtId="4" fontId="1" fillId="3" borderId="4" xfId="0" applyNumberFormat="1" applyFont="1" applyFill="1" applyBorder="1" applyAlignment="1">
      <alignment horizontal="center" vertical="center" wrapText="1"/>
    </xf>
    <xf numFmtId="4" fontId="1" fillId="3" borderId="26" xfId="0" applyNumberFormat="1" applyFont="1" applyFill="1" applyBorder="1" applyAlignment="1">
      <alignment horizontal="center" vertical="center" wrapText="1"/>
    </xf>
    <xf numFmtId="4" fontId="1" fillId="3" borderId="36" xfId="0" applyNumberFormat="1" applyFont="1" applyFill="1" applyBorder="1" applyAlignment="1">
      <alignment horizontal="center" vertical="center" wrapText="1"/>
    </xf>
    <xf numFmtId="4" fontId="0" fillId="0" borderId="18" xfId="0" applyNumberFormat="1" applyBorder="1" applyAlignment="1">
      <alignment horizontal="left" vertical="top"/>
    </xf>
    <xf numFmtId="4" fontId="0" fillId="0" borderId="16" xfId="0" applyNumberFormat="1" applyBorder="1" applyAlignment="1">
      <alignment horizontal="left" vertical="top"/>
    </xf>
    <xf numFmtId="4" fontId="0" fillId="0" borderId="17" xfId="0" applyNumberFormat="1" applyBorder="1" applyAlignment="1">
      <alignment horizontal="left" vertical="top"/>
    </xf>
    <xf numFmtId="4" fontId="1" fillId="3" borderId="30" xfId="0" applyNumberFormat="1" applyFont="1" applyFill="1" applyBorder="1" applyAlignment="1">
      <alignment horizontal="center" vertical="center" wrapText="1"/>
    </xf>
    <xf numFmtId="4" fontId="1" fillId="3" borderId="35" xfId="0" applyNumberFormat="1" applyFont="1" applyFill="1" applyBorder="1" applyAlignment="1">
      <alignment horizontal="center" vertical="center" wrapText="1"/>
    </xf>
    <xf numFmtId="4" fontId="1" fillId="3" borderId="29" xfId="0" applyNumberFormat="1" applyFont="1" applyFill="1" applyBorder="1" applyAlignment="1">
      <alignment horizontal="left"/>
    </xf>
    <xf numFmtId="4" fontId="1" fillId="3" borderId="34" xfId="0" applyNumberFormat="1" applyFont="1" applyFill="1" applyBorder="1" applyAlignment="1">
      <alignment horizontal="left"/>
    </xf>
    <xf numFmtId="4" fontId="2" fillId="0" borderId="7" xfId="0" applyNumberFormat="1" applyFont="1" applyBorder="1" applyAlignment="1">
      <alignment horizontal="left"/>
    </xf>
    <xf numFmtId="4" fontId="2" fillId="0" borderId="8" xfId="0" applyNumberFormat="1" applyFont="1" applyBorder="1" applyAlignment="1">
      <alignment horizontal="left"/>
    </xf>
    <xf numFmtId="4" fontId="1" fillId="3" borderId="7" xfId="0" applyNumberFormat="1" applyFont="1" applyFill="1" applyBorder="1" applyAlignment="1">
      <alignment horizontal="center" vertical="center"/>
    </xf>
    <xf numFmtId="4" fontId="1" fillId="3" borderId="8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 wrapText="1"/>
    </xf>
    <xf numFmtId="0" fontId="1" fillId="3" borderId="28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4" fontId="3" fillId="3" borderId="2" xfId="0" applyNumberFormat="1" applyFont="1" applyFill="1" applyBorder="1" applyAlignment="1">
      <alignment horizontal="center" vertical="center"/>
    </xf>
    <xf numFmtId="4" fontId="3" fillId="3" borderId="24" xfId="0" applyNumberFormat="1" applyFont="1" applyFill="1" applyBorder="1" applyAlignment="1">
      <alignment horizontal="center" vertical="center"/>
    </xf>
    <xf numFmtId="4" fontId="1" fillId="3" borderId="30" xfId="0" applyNumberFormat="1" applyFont="1" applyFill="1" applyBorder="1" applyAlignment="1">
      <alignment horizontal="left" wrapText="1"/>
    </xf>
    <xf numFmtId="4" fontId="1" fillId="3" borderId="35" xfId="0" applyNumberFormat="1" applyFont="1" applyFill="1" applyBorder="1" applyAlignment="1">
      <alignment horizontal="left" wrapText="1"/>
    </xf>
    <xf numFmtId="4" fontId="1" fillId="3" borderId="7" xfId="0" applyNumberFormat="1" applyFont="1" applyFill="1" applyBorder="1" applyAlignment="1">
      <alignment horizontal="left" wrapText="1"/>
    </xf>
    <xf numFmtId="4" fontId="1" fillId="3" borderId="8" xfId="0" applyNumberFormat="1" applyFont="1" applyFill="1" applyBorder="1" applyAlignment="1">
      <alignment horizontal="left" wrapText="1"/>
    </xf>
    <xf numFmtId="4" fontId="0" fillId="0" borderId="0" xfId="0" applyNumberFormat="1" applyAlignment="1">
      <alignment horizontal="center" wrapText="1"/>
    </xf>
    <xf numFmtId="4" fontId="2" fillId="0" borderId="18" xfId="0" applyNumberFormat="1" applyFont="1" applyBorder="1" applyAlignment="1">
      <alignment horizontal="center" vertical="top"/>
    </xf>
    <xf numFmtId="4" fontId="2" fillId="0" borderId="16" xfId="0" applyNumberFormat="1" applyFont="1" applyBorder="1" applyAlignment="1">
      <alignment horizontal="center" vertical="top"/>
    </xf>
    <xf numFmtId="4" fontId="2" fillId="0" borderId="17" xfId="0" applyNumberFormat="1" applyFont="1" applyBorder="1" applyAlignment="1">
      <alignment horizontal="center" vertical="top"/>
    </xf>
    <xf numFmtId="4" fontId="0" fillId="0" borderId="21" xfId="0" applyNumberFormat="1" applyBorder="1" applyAlignment="1">
      <alignment horizontal="left" vertical="top" wrapText="1"/>
    </xf>
    <xf numFmtId="4" fontId="0" fillId="0" borderId="22" xfId="0" applyNumberFormat="1" applyBorder="1" applyAlignment="1">
      <alignment horizontal="left" vertical="top" wrapText="1"/>
    </xf>
    <xf numFmtId="4" fontId="0" fillId="0" borderId="23" xfId="0" applyNumberFormat="1" applyBorder="1" applyAlignment="1">
      <alignment horizontal="left" vertical="top" wrapText="1"/>
    </xf>
    <xf numFmtId="4" fontId="1" fillId="0" borderId="18" xfId="0" applyNumberFormat="1" applyFont="1" applyBorder="1" applyAlignment="1">
      <alignment horizontal="left" vertical="center" wrapText="1"/>
    </xf>
    <xf numFmtId="4" fontId="1" fillId="0" borderId="16" xfId="0" applyNumberFormat="1" applyFont="1" applyBorder="1" applyAlignment="1">
      <alignment horizontal="left" vertical="center" wrapText="1"/>
    </xf>
    <xf numFmtId="4" fontId="1" fillId="0" borderId="17" xfId="0" applyNumberFormat="1" applyFont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4"/>
  <sheetViews>
    <sheetView showGridLines="0" tabSelected="1" zoomScale="85" zoomScaleNormal="85" zoomScaleSheetLayoutView="85" zoomScalePageLayoutView="70" workbookViewId="0">
      <selection activeCell="D188" sqref="D188"/>
    </sheetView>
  </sheetViews>
  <sheetFormatPr defaultRowHeight="15" x14ac:dyDescent="0.25"/>
  <cols>
    <col min="1" max="1" width="9.140625" style="5"/>
    <col min="2" max="2" width="3.7109375" style="5" customWidth="1"/>
    <col min="3" max="3" width="43.28515625" style="2" customWidth="1"/>
    <col min="4" max="4" width="16.5703125" style="2" customWidth="1"/>
    <col min="5" max="5" width="17" style="2" customWidth="1"/>
    <col min="6" max="6" width="18.140625" style="2" customWidth="1"/>
    <col min="7" max="7" width="14.5703125" style="2" bestFit="1" customWidth="1"/>
    <col min="8" max="8" width="16.28515625" style="2" bestFit="1" customWidth="1"/>
    <col min="9" max="9" width="17.28515625" style="2" customWidth="1"/>
    <col min="10" max="10" width="12.85546875" style="2" customWidth="1"/>
    <col min="11" max="11" width="14.5703125" style="2" customWidth="1"/>
    <col min="12" max="16384" width="9.140625" style="2"/>
  </cols>
  <sheetData>
    <row r="1" spans="1:11" ht="18.75" customHeight="1" x14ac:dyDescent="0.25">
      <c r="A1" s="89"/>
      <c r="B1" s="89"/>
      <c r="C1" s="89"/>
      <c r="D1" s="89"/>
      <c r="E1" s="187" t="s">
        <v>119</v>
      </c>
      <c r="F1" s="187"/>
      <c r="G1" s="187"/>
      <c r="H1" s="89"/>
      <c r="I1" s="89"/>
      <c r="J1" s="89"/>
      <c r="K1" s="1" t="s">
        <v>115</v>
      </c>
    </row>
    <row r="2" spans="1:11" ht="15.75" customHeight="1" thickBot="1" x14ac:dyDescent="0.3">
      <c r="A2" s="90" t="s">
        <v>194</v>
      </c>
      <c r="B2" s="89"/>
      <c r="C2" s="89"/>
      <c r="D2" s="89"/>
      <c r="E2" s="89"/>
      <c r="F2" s="89"/>
      <c r="G2" s="89"/>
      <c r="H2" s="89"/>
      <c r="I2" s="89"/>
      <c r="J2" s="89"/>
      <c r="K2" s="3"/>
    </row>
    <row r="3" spans="1:11" ht="15.75" thickBot="1" x14ac:dyDescent="0.3">
      <c r="A3" s="4" t="s">
        <v>60</v>
      </c>
      <c r="B3" s="184" t="s">
        <v>59</v>
      </c>
      <c r="C3" s="185"/>
      <c r="D3" s="185"/>
      <c r="E3" s="185"/>
      <c r="F3" s="185"/>
      <c r="G3" s="185"/>
      <c r="H3" s="185"/>
      <c r="I3" s="185"/>
      <c r="J3" s="185"/>
      <c r="K3" s="186"/>
    </row>
    <row r="4" spans="1:11" ht="15.75" thickBot="1" x14ac:dyDescent="0.3">
      <c r="A4" s="4" t="s">
        <v>56</v>
      </c>
      <c r="C4" s="182"/>
      <c r="D4" s="182"/>
      <c r="E4" s="182"/>
      <c r="F4" s="182"/>
      <c r="G4" s="182"/>
      <c r="H4" s="182"/>
      <c r="I4" s="182"/>
      <c r="J4" s="182"/>
      <c r="K4" s="183"/>
    </row>
    <row r="5" spans="1:11" ht="53.25" customHeight="1" thickBot="1" x14ac:dyDescent="0.3">
      <c r="A5" s="4" t="s">
        <v>73</v>
      </c>
      <c r="B5" s="167" t="s">
        <v>108</v>
      </c>
      <c r="C5" s="168"/>
      <c r="D5" s="168"/>
      <c r="E5" s="168"/>
      <c r="F5" s="168"/>
      <c r="G5" s="168"/>
      <c r="H5" s="168"/>
      <c r="I5" s="168"/>
      <c r="J5" s="168"/>
      <c r="K5" s="169"/>
    </row>
    <row r="6" spans="1:11" x14ac:dyDescent="0.25">
      <c r="A6" s="6"/>
      <c r="B6" s="7"/>
      <c r="C6" s="8"/>
      <c r="D6" s="8"/>
      <c r="E6" s="8"/>
      <c r="F6" s="8"/>
      <c r="G6" s="8"/>
      <c r="H6" s="8"/>
      <c r="I6" s="8"/>
      <c r="J6" s="8"/>
      <c r="K6" s="9"/>
    </row>
    <row r="7" spans="1:11" ht="15" customHeight="1" x14ac:dyDescent="0.25">
      <c r="A7" s="10"/>
      <c r="B7" s="11"/>
      <c r="C7" s="173" t="s">
        <v>15</v>
      </c>
      <c r="D7" s="175" t="s">
        <v>6</v>
      </c>
      <c r="E7" s="173" t="s">
        <v>20</v>
      </c>
      <c r="F7" s="173"/>
      <c r="G7" s="173" t="s">
        <v>21</v>
      </c>
      <c r="H7" s="173"/>
      <c r="I7" s="175" t="s">
        <v>7</v>
      </c>
      <c r="J7" s="188"/>
      <c r="K7" s="12"/>
    </row>
    <row r="8" spans="1:11" ht="26.25" thickBot="1" x14ac:dyDescent="0.3">
      <c r="A8" s="10"/>
      <c r="B8" s="11"/>
      <c r="C8" s="174"/>
      <c r="D8" s="176"/>
      <c r="E8" s="141" t="s">
        <v>210</v>
      </c>
      <c r="F8" s="124" t="s">
        <v>213</v>
      </c>
      <c r="G8" s="124" t="s">
        <v>211</v>
      </c>
      <c r="H8" s="124" t="s">
        <v>213</v>
      </c>
      <c r="I8" s="176"/>
      <c r="J8" s="188"/>
      <c r="K8" s="12"/>
    </row>
    <row r="9" spans="1:11" ht="15.75" thickTop="1" x14ac:dyDescent="0.25">
      <c r="A9" s="10"/>
      <c r="B9" s="11"/>
      <c r="C9" s="114" t="s">
        <v>208</v>
      </c>
      <c r="D9" s="111">
        <f>D10-D11</f>
        <v>0</v>
      </c>
      <c r="E9" s="111">
        <f t="shared" ref="E9:H9" si="0">E10-E11</f>
        <v>0</v>
      </c>
      <c r="F9" s="111">
        <f t="shared" si="0"/>
        <v>0</v>
      </c>
      <c r="G9" s="111">
        <f t="shared" si="0"/>
        <v>0</v>
      </c>
      <c r="H9" s="111">
        <f t="shared" si="0"/>
        <v>0</v>
      </c>
      <c r="I9" s="111">
        <f>I10-I11</f>
        <v>0</v>
      </c>
      <c r="J9" s="75"/>
      <c r="K9" s="12"/>
    </row>
    <row r="10" spans="1:11" x14ac:dyDescent="0.25">
      <c r="A10" s="10"/>
      <c r="B10" s="11"/>
      <c r="C10" s="112" t="s">
        <v>202</v>
      </c>
      <c r="D10" s="57">
        <v>209846.6</v>
      </c>
      <c r="E10" s="57"/>
      <c r="F10" s="57"/>
      <c r="G10" s="57"/>
      <c r="H10" s="57"/>
      <c r="I10" s="115">
        <f t="shared" ref="I10:I38" si="1">D10+E10+F10-G10-H10</f>
        <v>209846.6</v>
      </c>
      <c r="J10" s="75"/>
      <c r="K10" s="12"/>
    </row>
    <row r="11" spans="1:11" ht="15.75" thickBot="1" x14ac:dyDescent="0.3">
      <c r="A11" s="10"/>
      <c r="B11" s="11"/>
      <c r="C11" s="113" t="s">
        <v>203</v>
      </c>
      <c r="D11" s="110">
        <v>209846.6</v>
      </c>
      <c r="E11" s="110"/>
      <c r="F11" s="110"/>
      <c r="G11" s="110"/>
      <c r="H11" s="110"/>
      <c r="I11" s="118">
        <f t="shared" si="1"/>
        <v>209846.6</v>
      </c>
      <c r="J11" s="75"/>
      <c r="K11" s="12"/>
    </row>
    <row r="12" spans="1:11" ht="15.75" thickTop="1" x14ac:dyDescent="0.25">
      <c r="A12" s="10"/>
      <c r="B12" s="11"/>
      <c r="C12" s="114" t="s">
        <v>205</v>
      </c>
      <c r="D12" s="111">
        <f>D13-D14</f>
        <v>8520048.4299999997</v>
      </c>
      <c r="E12" s="111">
        <f t="shared" ref="E12" si="2">E13-E14</f>
        <v>-952608.35</v>
      </c>
      <c r="F12" s="111">
        <f t="shared" ref="F12" si="3">F13-F14</f>
        <v>0</v>
      </c>
      <c r="G12" s="111">
        <f t="shared" ref="G12" si="4">G13-G14</f>
        <v>0</v>
      </c>
      <c r="H12" s="111">
        <f t="shared" ref="H12" si="5">H13-H14</f>
        <v>0</v>
      </c>
      <c r="I12" s="93">
        <f>I13-I14</f>
        <v>7567440.0800000001</v>
      </c>
      <c r="J12" s="75"/>
      <c r="K12" s="12"/>
    </row>
    <row r="13" spans="1:11" x14ac:dyDescent="0.25">
      <c r="A13" s="10"/>
      <c r="B13" s="11"/>
      <c r="C13" s="116" t="s">
        <v>202</v>
      </c>
      <c r="D13" s="115">
        <f>D16+D22+D25+D28+D31+D37</f>
        <v>22807779.529999997</v>
      </c>
      <c r="E13" s="115">
        <f t="shared" ref="E13:I13" si="6">E16+E22+E25+E28+E31+E37</f>
        <v>626471.39</v>
      </c>
      <c r="F13" s="115">
        <f t="shared" si="6"/>
        <v>0</v>
      </c>
      <c r="G13" s="115">
        <f t="shared" si="6"/>
        <v>0</v>
      </c>
      <c r="H13" s="115">
        <f t="shared" si="6"/>
        <v>0</v>
      </c>
      <c r="I13" s="115">
        <f t="shared" si="6"/>
        <v>23434250.919999998</v>
      </c>
      <c r="J13" s="75"/>
      <c r="K13" s="12"/>
    </row>
    <row r="14" spans="1:11" ht="15.75" thickBot="1" x14ac:dyDescent="0.3">
      <c r="A14" s="10"/>
      <c r="B14" s="11"/>
      <c r="C14" s="117" t="s">
        <v>203</v>
      </c>
      <c r="D14" s="118">
        <f>D17+D23+D26+D29+D32+D38</f>
        <v>14287731.099999998</v>
      </c>
      <c r="E14" s="118">
        <f t="shared" ref="E14:H14" si="7">E17+E23+E26+E29+E32+E38</f>
        <v>1579079.74</v>
      </c>
      <c r="F14" s="118">
        <f t="shared" si="7"/>
        <v>0</v>
      </c>
      <c r="G14" s="118">
        <f t="shared" si="7"/>
        <v>0</v>
      </c>
      <c r="H14" s="118">
        <f t="shared" si="7"/>
        <v>0</v>
      </c>
      <c r="I14" s="118">
        <f t="shared" si="1"/>
        <v>15866810.839999998</v>
      </c>
      <c r="J14" s="75"/>
      <c r="K14" s="12"/>
    </row>
    <row r="15" spans="1:11" ht="15.75" thickTop="1" x14ac:dyDescent="0.25">
      <c r="A15" s="10"/>
      <c r="B15" s="11"/>
      <c r="C15" s="111" t="s">
        <v>63</v>
      </c>
      <c r="D15" s="111">
        <f>D16-D17</f>
        <v>0</v>
      </c>
      <c r="E15" s="111">
        <f t="shared" ref="E15" si="8">E16-E17</f>
        <v>0</v>
      </c>
      <c r="F15" s="111">
        <f t="shared" ref="F15" si="9">F16-F17</f>
        <v>0</v>
      </c>
      <c r="G15" s="111">
        <f t="shared" ref="G15" si="10">G16-G17</f>
        <v>0</v>
      </c>
      <c r="H15" s="111">
        <f t="shared" ref="H15" si="11">H16-H17</f>
        <v>0</v>
      </c>
      <c r="I15" s="93">
        <f>I16-I17</f>
        <v>0</v>
      </c>
      <c r="J15" s="75"/>
      <c r="K15" s="12"/>
    </row>
    <row r="16" spans="1:11" x14ac:dyDescent="0.25">
      <c r="A16" s="10"/>
      <c r="B16" s="11"/>
      <c r="C16" s="112" t="s">
        <v>202</v>
      </c>
      <c r="D16" s="57"/>
      <c r="E16" s="57"/>
      <c r="F16" s="57"/>
      <c r="G16" s="57"/>
      <c r="H16" s="57"/>
      <c r="I16" s="115">
        <f t="shared" si="1"/>
        <v>0</v>
      </c>
      <c r="J16" s="75"/>
      <c r="K16" s="12"/>
    </row>
    <row r="17" spans="1:11" x14ac:dyDescent="0.25">
      <c r="A17" s="10"/>
      <c r="B17" s="11"/>
      <c r="C17" s="112" t="s">
        <v>203</v>
      </c>
      <c r="D17" s="57"/>
      <c r="E17" s="57"/>
      <c r="F17" s="57"/>
      <c r="G17" s="57"/>
      <c r="H17" s="57"/>
      <c r="I17" s="115">
        <f t="shared" si="1"/>
        <v>0</v>
      </c>
      <c r="J17" s="75"/>
      <c r="K17" s="12"/>
    </row>
    <row r="18" spans="1:11" ht="36" x14ac:dyDescent="0.25">
      <c r="A18" s="10"/>
      <c r="B18" s="11"/>
      <c r="C18" s="119" t="s">
        <v>120</v>
      </c>
      <c r="D18" s="93">
        <f>D19-D20</f>
        <v>0</v>
      </c>
      <c r="E18" s="93">
        <f t="shared" ref="E18" si="12">E19-E20</f>
        <v>0</v>
      </c>
      <c r="F18" s="93">
        <f t="shared" ref="F18" si="13">F19-F20</f>
        <v>0</v>
      </c>
      <c r="G18" s="93">
        <f t="shared" ref="G18" si="14">G19-G20</f>
        <v>0</v>
      </c>
      <c r="H18" s="93">
        <f t="shared" ref="H18" si="15">H19-H20</f>
        <v>0</v>
      </c>
      <c r="I18" s="93">
        <f>I19-I20</f>
        <v>0</v>
      </c>
      <c r="J18" s="75"/>
      <c r="K18" s="12"/>
    </row>
    <row r="19" spans="1:11" x14ac:dyDescent="0.25">
      <c r="A19" s="10"/>
      <c r="B19" s="11"/>
      <c r="C19" s="112" t="s">
        <v>202</v>
      </c>
      <c r="D19" s="57"/>
      <c r="E19" s="57"/>
      <c r="F19" s="57"/>
      <c r="G19" s="57"/>
      <c r="H19" s="57"/>
      <c r="I19" s="115">
        <f t="shared" si="1"/>
        <v>0</v>
      </c>
      <c r="J19" s="75"/>
      <c r="K19" s="12"/>
    </row>
    <row r="20" spans="1:11" x14ac:dyDescent="0.25">
      <c r="A20" s="10"/>
      <c r="B20" s="11"/>
      <c r="C20" s="112" t="s">
        <v>203</v>
      </c>
      <c r="D20" s="57"/>
      <c r="E20" s="57"/>
      <c r="F20" s="57"/>
      <c r="G20" s="57"/>
      <c r="H20" s="57"/>
      <c r="I20" s="115">
        <f t="shared" si="1"/>
        <v>0</v>
      </c>
      <c r="J20" s="75"/>
      <c r="K20" s="12"/>
    </row>
    <row r="21" spans="1:11" ht="25.5" x14ac:dyDescent="0.25">
      <c r="A21" s="10"/>
      <c r="B21" s="11"/>
      <c r="C21" s="100" t="s">
        <v>121</v>
      </c>
      <c r="D21" s="93">
        <f>D22-D23</f>
        <v>0</v>
      </c>
      <c r="E21" s="93">
        <f t="shared" ref="E21" si="16">E22-E23</f>
        <v>0</v>
      </c>
      <c r="F21" s="93">
        <f t="shared" ref="F21" si="17">F22-F23</f>
        <v>0</v>
      </c>
      <c r="G21" s="93">
        <f t="shared" ref="G21" si="18">G22-G23</f>
        <v>0</v>
      </c>
      <c r="H21" s="93">
        <f t="shared" ref="H21" si="19">H22-H23</f>
        <v>0</v>
      </c>
      <c r="I21" s="93">
        <f>I22-I23</f>
        <v>0</v>
      </c>
      <c r="J21" s="75"/>
      <c r="K21" s="12"/>
    </row>
    <row r="22" spans="1:11" x14ac:dyDescent="0.25">
      <c r="A22" s="10"/>
      <c r="B22" s="11"/>
      <c r="C22" s="112" t="s">
        <v>202</v>
      </c>
      <c r="D22" s="57"/>
      <c r="E22" s="57"/>
      <c r="F22" s="57"/>
      <c r="G22" s="57"/>
      <c r="H22" s="57"/>
      <c r="I22" s="115">
        <f t="shared" si="1"/>
        <v>0</v>
      </c>
      <c r="J22" s="75"/>
      <c r="K22" s="12"/>
    </row>
    <row r="23" spans="1:11" x14ac:dyDescent="0.25">
      <c r="A23" s="10"/>
      <c r="B23" s="11"/>
      <c r="C23" s="112" t="s">
        <v>203</v>
      </c>
      <c r="D23" s="57"/>
      <c r="E23" s="57"/>
      <c r="F23" s="57"/>
      <c r="G23" s="57"/>
      <c r="H23" s="57"/>
      <c r="I23" s="115">
        <f t="shared" si="1"/>
        <v>0</v>
      </c>
      <c r="J23" s="75"/>
      <c r="K23" s="12"/>
    </row>
    <row r="24" spans="1:11" x14ac:dyDescent="0.25">
      <c r="A24" s="10"/>
      <c r="B24" s="11"/>
      <c r="C24" s="100" t="s">
        <v>206</v>
      </c>
      <c r="D24" s="93">
        <f>D25-D26</f>
        <v>8111519.9400000013</v>
      </c>
      <c r="E24" s="93">
        <f t="shared" ref="E24" si="20">E25-E26</f>
        <v>-821019.11</v>
      </c>
      <c r="F24" s="93">
        <f t="shared" ref="F24" si="21">F25-F26</f>
        <v>0</v>
      </c>
      <c r="G24" s="93">
        <f t="shared" ref="G24" si="22">G25-G26</f>
        <v>0</v>
      </c>
      <c r="H24" s="93">
        <f t="shared" ref="H24" si="23">H25-H26</f>
        <v>0</v>
      </c>
      <c r="I24" s="93">
        <f>I25-I26</f>
        <v>7290500.8300000019</v>
      </c>
      <c r="J24" s="75"/>
      <c r="K24" s="12"/>
    </row>
    <row r="25" spans="1:11" x14ac:dyDescent="0.25">
      <c r="A25" s="10"/>
      <c r="B25" s="11"/>
      <c r="C25" s="112" t="s">
        <v>202</v>
      </c>
      <c r="D25" s="57">
        <f>13875719.51+7936507.51</f>
        <v>21812227.02</v>
      </c>
      <c r="E25" s="57">
        <f>47400+579071.39</f>
        <v>626471.39</v>
      </c>
      <c r="F25" s="57"/>
      <c r="G25" s="57">
        <v>0</v>
      </c>
      <c r="H25" s="57"/>
      <c r="I25" s="115">
        <f t="shared" si="1"/>
        <v>22438698.41</v>
      </c>
      <c r="J25" s="75"/>
      <c r="K25" s="12"/>
    </row>
    <row r="26" spans="1:11" x14ac:dyDescent="0.25">
      <c r="A26" s="10"/>
      <c r="B26" s="11"/>
      <c r="C26" s="112" t="s">
        <v>203</v>
      </c>
      <c r="D26" s="57">
        <f>12893293.12+807413.96</f>
        <v>13700707.079999998</v>
      </c>
      <c r="E26" s="57">
        <f>828325.42+619165.08</f>
        <v>1447490.5</v>
      </c>
      <c r="F26" s="57"/>
      <c r="G26" s="57"/>
      <c r="H26" s="57"/>
      <c r="I26" s="115">
        <f>D26+E26+F26-G26-H26</f>
        <v>15148197.579999998</v>
      </c>
      <c r="J26" s="75"/>
      <c r="K26" s="12"/>
    </row>
    <row r="27" spans="1:11" x14ac:dyDescent="0.25">
      <c r="A27" s="10"/>
      <c r="B27" s="11"/>
      <c r="C27" s="93" t="s">
        <v>207</v>
      </c>
      <c r="D27" s="93">
        <f>D28-D29</f>
        <v>270669.17000000004</v>
      </c>
      <c r="E27" s="93">
        <f t="shared" ref="E27" si="24">E28-E29</f>
        <v>-101947.68</v>
      </c>
      <c r="F27" s="93">
        <f t="shared" ref="F27" si="25">F28-F29</f>
        <v>0</v>
      </c>
      <c r="G27" s="93">
        <f t="shared" ref="G27" si="26">G28-G29</f>
        <v>0</v>
      </c>
      <c r="H27" s="93">
        <f t="shared" ref="H27" si="27">H28-H29</f>
        <v>0</v>
      </c>
      <c r="I27" s="93">
        <f>I28-I29</f>
        <v>168721.49000000011</v>
      </c>
      <c r="J27" s="75"/>
      <c r="K27" s="12"/>
    </row>
    <row r="28" spans="1:11" x14ac:dyDescent="0.25">
      <c r="A28" s="10"/>
      <c r="B28" s="11"/>
      <c r="C28" s="112" t="s">
        <v>202</v>
      </c>
      <c r="D28" s="57">
        <v>754952.9</v>
      </c>
      <c r="E28" s="57"/>
      <c r="F28" s="57"/>
      <c r="G28" s="57"/>
      <c r="H28" s="57"/>
      <c r="I28" s="115">
        <f t="shared" si="1"/>
        <v>754952.9</v>
      </c>
      <c r="J28" s="75"/>
      <c r="K28" s="12"/>
    </row>
    <row r="29" spans="1:11" x14ac:dyDescent="0.25">
      <c r="A29" s="10"/>
      <c r="B29" s="11"/>
      <c r="C29" s="112" t="s">
        <v>203</v>
      </c>
      <c r="D29" s="57">
        <v>484283.73</v>
      </c>
      <c r="E29" s="57">
        <v>101947.68</v>
      </c>
      <c r="F29" s="57"/>
      <c r="G29" s="57"/>
      <c r="H29" s="57"/>
      <c r="I29" s="115">
        <f t="shared" si="1"/>
        <v>586231.40999999992</v>
      </c>
      <c r="J29" s="75"/>
      <c r="K29" s="12"/>
    </row>
    <row r="30" spans="1:11" x14ac:dyDescent="0.25">
      <c r="A30" s="10"/>
      <c r="B30" s="11"/>
      <c r="C30" s="93" t="s">
        <v>64</v>
      </c>
      <c r="D30" s="93">
        <f>D31-D32</f>
        <v>137859.32</v>
      </c>
      <c r="E30" s="93">
        <f t="shared" ref="E30" si="28">E31-E32</f>
        <v>-29641.56</v>
      </c>
      <c r="F30" s="93">
        <f t="shared" ref="F30" si="29">F31-F32</f>
        <v>0</v>
      </c>
      <c r="G30" s="93">
        <f t="shared" ref="G30" si="30">G31-G32</f>
        <v>0</v>
      </c>
      <c r="H30" s="93">
        <f t="shared" ref="H30" si="31">H31-H32</f>
        <v>0</v>
      </c>
      <c r="I30" s="93">
        <f>I31-I32</f>
        <v>108217.75999999998</v>
      </c>
      <c r="J30" s="75"/>
      <c r="K30" s="12"/>
    </row>
    <row r="31" spans="1:11" x14ac:dyDescent="0.25">
      <c r="A31" s="10"/>
      <c r="B31" s="11"/>
      <c r="C31" s="112" t="s">
        <v>202</v>
      </c>
      <c r="D31" s="57">
        <v>240599.61</v>
      </c>
      <c r="E31" s="57"/>
      <c r="F31" s="57"/>
      <c r="G31" s="57"/>
      <c r="H31" s="57"/>
      <c r="I31" s="115">
        <f t="shared" si="1"/>
        <v>240599.61</v>
      </c>
      <c r="J31" s="75"/>
      <c r="K31" s="12"/>
    </row>
    <row r="32" spans="1:11" x14ac:dyDescent="0.25">
      <c r="A32" s="10"/>
      <c r="B32" s="11"/>
      <c r="C32" s="112" t="s">
        <v>203</v>
      </c>
      <c r="D32" s="57">
        <v>102740.29</v>
      </c>
      <c r="E32" s="57">
        <v>29641.56</v>
      </c>
      <c r="F32" s="57"/>
      <c r="G32" s="57"/>
      <c r="H32" s="57"/>
      <c r="I32" s="115">
        <f t="shared" si="1"/>
        <v>132381.85</v>
      </c>
      <c r="J32" s="75"/>
      <c r="K32" s="12"/>
    </row>
    <row r="33" spans="1:11" x14ac:dyDescent="0.25">
      <c r="A33" s="10"/>
      <c r="B33" s="11"/>
      <c r="C33" s="120" t="s">
        <v>122</v>
      </c>
      <c r="D33" s="93">
        <f>D34-D35</f>
        <v>0</v>
      </c>
      <c r="E33" s="93">
        <f t="shared" ref="E33" si="32">E34-E35</f>
        <v>0</v>
      </c>
      <c r="F33" s="93">
        <f t="shared" ref="F33" si="33">F34-F35</f>
        <v>0</v>
      </c>
      <c r="G33" s="93">
        <f t="shared" ref="G33" si="34">G34-G35</f>
        <v>0</v>
      </c>
      <c r="H33" s="93">
        <f t="shared" ref="H33" si="35">H34-H35</f>
        <v>0</v>
      </c>
      <c r="I33" s="93">
        <f>I34-I35</f>
        <v>0</v>
      </c>
      <c r="J33" s="75"/>
      <c r="K33" s="12"/>
    </row>
    <row r="34" spans="1:11" x14ac:dyDescent="0.25">
      <c r="A34" s="10"/>
      <c r="B34" s="11"/>
      <c r="C34" s="112" t="s">
        <v>202</v>
      </c>
      <c r="D34" s="57"/>
      <c r="E34" s="57"/>
      <c r="F34" s="57"/>
      <c r="G34" s="57"/>
      <c r="H34" s="57"/>
      <c r="I34" s="115">
        <f t="shared" si="1"/>
        <v>0</v>
      </c>
      <c r="J34" s="75"/>
      <c r="K34" s="12"/>
    </row>
    <row r="35" spans="1:11" x14ac:dyDescent="0.25">
      <c r="A35" s="10"/>
      <c r="B35" s="11"/>
      <c r="C35" s="112" t="s">
        <v>203</v>
      </c>
      <c r="D35" s="57"/>
      <c r="E35" s="57"/>
      <c r="F35" s="57"/>
      <c r="G35" s="57"/>
      <c r="H35" s="57"/>
      <c r="I35" s="115">
        <f t="shared" si="1"/>
        <v>0</v>
      </c>
      <c r="J35" s="75"/>
      <c r="K35" s="12"/>
    </row>
    <row r="36" spans="1:11" x14ac:dyDescent="0.25">
      <c r="A36" s="10"/>
      <c r="B36" s="11"/>
      <c r="C36" s="100" t="s">
        <v>204</v>
      </c>
      <c r="D36" s="93">
        <f>D37-D38</f>
        <v>0</v>
      </c>
      <c r="E36" s="93">
        <f t="shared" ref="E36" si="36">E37-E38</f>
        <v>0</v>
      </c>
      <c r="F36" s="93">
        <f t="shared" ref="F36" si="37">F37-F38</f>
        <v>0</v>
      </c>
      <c r="G36" s="93">
        <f t="shared" ref="G36" si="38">G37-G38</f>
        <v>0</v>
      </c>
      <c r="H36" s="93">
        <f t="shared" ref="H36" si="39">H37-H38</f>
        <v>0</v>
      </c>
      <c r="I36" s="93">
        <f>I37-I38</f>
        <v>0</v>
      </c>
      <c r="J36" s="75"/>
      <c r="K36" s="12"/>
    </row>
    <row r="37" spans="1:11" x14ac:dyDescent="0.25">
      <c r="A37" s="10"/>
      <c r="B37" s="11"/>
      <c r="C37" s="112" t="s">
        <v>202</v>
      </c>
      <c r="D37" s="57"/>
      <c r="E37" s="57"/>
      <c r="F37" s="57"/>
      <c r="G37" s="57"/>
      <c r="H37" s="57"/>
      <c r="I37" s="115">
        <f t="shared" si="1"/>
        <v>0</v>
      </c>
      <c r="J37" s="75"/>
      <c r="K37" s="12"/>
    </row>
    <row r="38" spans="1:11" x14ac:dyDescent="0.25">
      <c r="A38" s="10"/>
      <c r="B38" s="11"/>
      <c r="C38" s="112" t="s">
        <v>203</v>
      </c>
      <c r="D38" s="57"/>
      <c r="E38" s="57"/>
      <c r="F38" s="57"/>
      <c r="G38" s="57"/>
      <c r="H38" s="57"/>
      <c r="I38" s="115">
        <f t="shared" si="1"/>
        <v>0</v>
      </c>
      <c r="J38" s="75"/>
      <c r="K38" s="12"/>
    </row>
    <row r="39" spans="1:11" x14ac:dyDescent="0.25">
      <c r="A39" s="10"/>
      <c r="B39" s="11"/>
      <c r="C39" s="69" t="s">
        <v>212</v>
      </c>
      <c r="K39" s="12"/>
    </row>
    <row r="40" spans="1:11" ht="15.75" thickBot="1" x14ac:dyDescent="0.3">
      <c r="A40" s="14"/>
      <c r="B40" s="44"/>
      <c r="C40" s="71" t="s">
        <v>209</v>
      </c>
      <c r="D40" s="15"/>
      <c r="E40" s="15"/>
      <c r="F40" s="15"/>
      <c r="G40" s="15"/>
      <c r="H40" s="15"/>
      <c r="I40" s="15"/>
      <c r="J40" s="15"/>
      <c r="K40" s="16"/>
    </row>
    <row r="41" spans="1:11" ht="15.75" thickBot="1" x14ac:dyDescent="0.3">
      <c r="A41" s="4" t="s">
        <v>74</v>
      </c>
      <c r="B41" s="184" t="s">
        <v>109</v>
      </c>
      <c r="C41" s="185"/>
      <c r="D41" s="185"/>
      <c r="E41" s="185"/>
      <c r="F41" s="185"/>
      <c r="G41" s="185"/>
      <c r="H41" s="185"/>
      <c r="I41" s="185"/>
      <c r="J41" s="185"/>
      <c r="K41" s="186"/>
    </row>
    <row r="42" spans="1:11" x14ac:dyDescent="0.25">
      <c r="A42" s="189"/>
      <c r="B42" s="17"/>
      <c r="C42" s="20"/>
      <c r="D42" s="8"/>
      <c r="E42" s="8"/>
      <c r="F42" s="8"/>
      <c r="G42" s="8"/>
      <c r="H42" s="8"/>
      <c r="I42" s="8"/>
      <c r="J42" s="8"/>
      <c r="K42" s="9"/>
    </row>
    <row r="43" spans="1:11" ht="15.75" thickBot="1" x14ac:dyDescent="0.3">
      <c r="A43" s="190"/>
      <c r="B43" s="18"/>
      <c r="C43" s="156" t="s">
        <v>15</v>
      </c>
      <c r="D43" s="157" t="s">
        <v>22</v>
      </c>
      <c r="E43" s="157" t="s">
        <v>23</v>
      </c>
      <c r="K43" s="12"/>
    </row>
    <row r="44" spans="1:11" ht="15.75" thickTop="1" x14ac:dyDescent="0.25">
      <c r="A44" s="190"/>
      <c r="B44" s="18"/>
      <c r="C44" s="155" t="s">
        <v>65</v>
      </c>
      <c r="D44" s="151"/>
      <c r="E44" s="151"/>
      <c r="K44" s="12"/>
    </row>
    <row r="45" spans="1:11" x14ac:dyDescent="0.25">
      <c r="A45" s="190"/>
      <c r="B45" s="18"/>
      <c r="C45" s="21" t="s">
        <v>66</v>
      </c>
      <c r="D45" s="13"/>
      <c r="E45" s="13"/>
      <c r="K45" s="12"/>
    </row>
    <row r="46" spans="1:11" ht="15.75" thickBot="1" x14ac:dyDescent="0.3">
      <c r="A46" s="191"/>
      <c r="B46" s="19"/>
      <c r="C46" s="163"/>
      <c r="D46" s="15"/>
      <c r="E46" s="15"/>
      <c r="F46" s="15"/>
      <c r="G46" s="15"/>
      <c r="H46" s="15"/>
      <c r="I46" s="15"/>
      <c r="J46" s="15"/>
      <c r="K46" s="16"/>
    </row>
    <row r="47" spans="1:11" ht="36" customHeight="1" thickBot="1" x14ac:dyDescent="0.3">
      <c r="A47" s="4" t="s">
        <v>75</v>
      </c>
      <c r="B47" s="167" t="s">
        <v>110</v>
      </c>
      <c r="C47" s="168"/>
      <c r="D47" s="168"/>
      <c r="E47" s="168"/>
      <c r="F47" s="168"/>
      <c r="G47" s="168"/>
      <c r="H47" s="168"/>
      <c r="I47" s="168"/>
      <c r="J47" s="168"/>
      <c r="K47" s="169"/>
    </row>
    <row r="48" spans="1:11" x14ac:dyDescent="0.25">
      <c r="A48" s="6"/>
      <c r="D48" s="22"/>
      <c r="K48" s="12"/>
    </row>
    <row r="49" spans="1:11" ht="26.25" thickBot="1" x14ac:dyDescent="0.3">
      <c r="A49" s="10"/>
      <c r="C49" s="124" t="s">
        <v>15</v>
      </c>
      <c r="D49" s="124" t="s">
        <v>31</v>
      </c>
      <c r="E49" s="124" t="s">
        <v>20</v>
      </c>
      <c r="F49" s="124" t="s">
        <v>112</v>
      </c>
      <c r="G49" s="124" t="s">
        <v>24</v>
      </c>
      <c r="H49" s="23"/>
      <c r="I49" s="23"/>
      <c r="J49" s="23"/>
      <c r="K49" s="24"/>
    </row>
    <row r="50" spans="1:11" s="27" customFormat="1" ht="26.25" thickTop="1" x14ac:dyDescent="0.25">
      <c r="A50" s="25"/>
      <c r="B50" s="26"/>
      <c r="C50" s="114" t="s">
        <v>126</v>
      </c>
      <c r="D50" s="111">
        <f>SUM(D51:D53)</f>
        <v>0</v>
      </c>
      <c r="E50" s="111">
        <f>SUM(E51:E53)</f>
        <v>0</v>
      </c>
      <c r="F50" s="111">
        <f>SUM(F51:F53)</f>
        <v>0</v>
      </c>
      <c r="G50" s="111">
        <f>D50+E50-F50</f>
        <v>0</v>
      </c>
      <c r="K50" s="28"/>
    </row>
    <row r="51" spans="1:11" x14ac:dyDescent="0.25">
      <c r="A51" s="10"/>
      <c r="C51" s="99" t="s">
        <v>123</v>
      </c>
      <c r="D51" s="57"/>
      <c r="E51" s="57"/>
      <c r="F51" s="57"/>
      <c r="G51" s="93">
        <f>D51+E51-F51</f>
        <v>0</v>
      </c>
      <c r="K51" s="12"/>
    </row>
    <row r="52" spans="1:11" x14ac:dyDescent="0.25">
      <c r="A52" s="10"/>
      <c r="C52" s="99" t="s">
        <v>124</v>
      </c>
      <c r="D52" s="57"/>
      <c r="E52" s="57"/>
      <c r="F52" s="57"/>
      <c r="G52" s="93">
        <f>D52+E52-F52</f>
        <v>0</v>
      </c>
      <c r="K52" s="12"/>
    </row>
    <row r="53" spans="1:11" ht="15.75" thickBot="1" x14ac:dyDescent="0.3">
      <c r="A53" s="10"/>
      <c r="C53" s="121" t="s">
        <v>125</v>
      </c>
      <c r="D53" s="110"/>
      <c r="E53" s="110"/>
      <c r="F53" s="110"/>
      <c r="G53" s="122">
        <f t="shared" ref="G53:G58" si="40">D53+E53-F53</f>
        <v>0</v>
      </c>
      <c r="K53" s="12"/>
    </row>
    <row r="54" spans="1:11" s="27" customFormat="1" ht="26.25" thickTop="1" x14ac:dyDescent="0.25">
      <c r="A54" s="25"/>
      <c r="B54" s="26"/>
      <c r="C54" s="114" t="s">
        <v>127</v>
      </c>
      <c r="D54" s="111">
        <f>SUM(D55:D57)</f>
        <v>0</v>
      </c>
      <c r="E54" s="111">
        <f t="shared" ref="E54:F54" si="41">SUM(E55:E57)</f>
        <v>0</v>
      </c>
      <c r="F54" s="111">
        <f t="shared" si="41"/>
        <v>0</v>
      </c>
      <c r="G54" s="111">
        <f t="shared" si="40"/>
        <v>0</v>
      </c>
      <c r="K54" s="28"/>
    </row>
    <row r="55" spans="1:11" x14ac:dyDescent="0.25">
      <c r="A55" s="10"/>
      <c r="C55" s="99" t="s">
        <v>128</v>
      </c>
      <c r="D55" s="57"/>
      <c r="E55" s="57"/>
      <c r="F55" s="57"/>
      <c r="G55" s="93">
        <f t="shared" si="40"/>
        <v>0</v>
      </c>
      <c r="K55" s="12"/>
    </row>
    <row r="56" spans="1:11" x14ac:dyDescent="0.25">
      <c r="A56" s="10"/>
      <c r="C56" s="99" t="s">
        <v>129</v>
      </c>
      <c r="D56" s="57"/>
      <c r="E56" s="57"/>
      <c r="F56" s="57"/>
      <c r="G56" s="93">
        <f t="shared" si="40"/>
        <v>0</v>
      </c>
      <c r="K56" s="12"/>
    </row>
    <row r="57" spans="1:11" ht="15.75" thickBot="1" x14ac:dyDescent="0.3">
      <c r="A57" s="10"/>
      <c r="C57" s="121" t="s">
        <v>130</v>
      </c>
      <c r="D57" s="110"/>
      <c r="E57" s="110"/>
      <c r="F57" s="110"/>
      <c r="G57" s="122">
        <f t="shared" si="40"/>
        <v>0</v>
      </c>
      <c r="K57" s="12"/>
    </row>
    <row r="58" spans="1:11" s="27" customFormat="1" ht="15.75" thickTop="1" x14ac:dyDescent="0.25">
      <c r="A58" s="25"/>
      <c r="B58" s="26"/>
      <c r="C58" s="123" t="s">
        <v>131</v>
      </c>
      <c r="D58" s="111">
        <f>D50+D54</f>
        <v>0</v>
      </c>
      <c r="E58" s="111">
        <f t="shared" ref="E58:F58" si="42">E50+E54</f>
        <v>0</v>
      </c>
      <c r="F58" s="111">
        <f t="shared" si="42"/>
        <v>0</v>
      </c>
      <c r="G58" s="111">
        <f t="shared" si="40"/>
        <v>0</v>
      </c>
      <c r="K58" s="28"/>
    </row>
    <row r="59" spans="1:11" ht="15.75" thickBot="1" x14ac:dyDescent="0.3">
      <c r="A59" s="14"/>
      <c r="C59" s="29"/>
      <c r="K59" s="12"/>
    </row>
    <row r="60" spans="1:11" ht="15" customHeight="1" thickBot="1" x14ac:dyDescent="0.3">
      <c r="A60" s="4" t="s">
        <v>76</v>
      </c>
      <c r="B60" s="195" t="s">
        <v>79</v>
      </c>
      <c r="C60" s="196"/>
      <c r="D60" s="196"/>
      <c r="E60" s="196"/>
      <c r="F60" s="196"/>
      <c r="G60" s="196"/>
      <c r="H60" s="196"/>
      <c r="I60" s="196"/>
      <c r="J60" s="196"/>
      <c r="K60" s="197"/>
    </row>
    <row r="61" spans="1:11" x14ac:dyDescent="0.25">
      <c r="A61" s="189"/>
      <c r="B61" s="17"/>
      <c r="C61" s="30"/>
      <c r="D61" s="30"/>
      <c r="E61" s="30"/>
      <c r="F61" s="30"/>
      <c r="G61" s="30"/>
      <c r="H61" s="30"/>
      <c r="I61" s="30"/>
      <c r="J61" s="8"/>
      <c r="K61" s="9"/>
    </row>
    <row r="62" spans="1:11" x14ac:dyDescent="0.25">
      <c r="A62" s="190"/>
      <c r="B62" s="18"/>
      <c r="C62" s="192" t="s">
        <v>32</v>
      </c>
      <c r="D62" s="201" t="s">
        <v>33</v>
      </c>
      <c r="E62" s="192" t="s">
        <v>183</v>
      </c>
      <c r="F62" s="194"/>
      <c r="G62" s="31"/>
      <c r="K62" s="12"/>
    </row>
    <row r="63" spans="1:11" ht="15.75" thickBot="1" x14ac:dyDescent="0.3">
      <c r="A63" s="190"/>
      <c r="B63" s="18"/>
      <c r="C63" s="193"/>
      <c r="D63" s="202"/>
      <c r="E63" s="203"/>
      <c r="F63" s="194"/>
      <c r="G63" s="31"/>
      <c r="K63" s="12"/>
    </row>
    <row r="64" spans="1:11" ht="15.75" thickTop="1" x14ac:dyDescent="0.25">
      <c r="A64" s="190"/>
      <c r="B64" s="18"/>
      <c r="C64" s="125" t="s">
        <v>34</v>
      </c>
      <c r="D64" s="126"/>
      <c r="E64" s="125"/>
      <c r="F64" s="33"/>
      <c r="G64" s="33"/>
      <c r="K64" s="12"/>
    </row>
    <row r="65" spans="1:11" ht="15.75" thickBot="1" x14ac:dyDescent="0.3">
      <c r="A65" s="191"/>
      <c r="B65" s="19"/>
      <c r="C65" s="34"/>
      <c r="D65" s="35"/>
      <c r="E65" s="35"/>
      <c r="F65" s="35"/>
      <c r="G65" s="35"/>
      <c r="H65" s="15"/>
      <c r="I65" s="15"/>
      <c r="J65" s="15"/>
      <c r="K65" s="16"/>
    </row>
    <row r="66" spans="1:11" ht="15.75" thickBot="1" x14ac:dyDescent="0.3">
      <c r="A66" s="4" t="s">
        <v>77</v>
      </c>
      <c r="B66" s="198" t="s">
        <v>78</v>
      </c>
      <c r="C66" s="199"/>
      <c r="D66" s="199"/>
      <c r="E66" s="199"/>
      <c r="F66" s="199"/>
      <c r="G66" s="199"/>
      <c r="H66" s="199"/>
      <c r="I66" s="199"/>
      <c r="J66" s="199"/>
      <c r="K66" s="200"/>
    </row>
    <row r="67" spans="1:11" x14ac:dyDescent="0.25">
      <c r="A67" s="6"/>
      <c r="B67" s="164"/>
      <c r="C67" s="63"/>
      <c r="D67" s="8"/>
      <c r="E67" s="8"/>
      <c r="F67" s="8"/>
      <c r="G67" s="8"/>
      <c r="H67" s="8"/>
      <c r="I67" s="8"/>
      <c r="J67" s="8"/>
      <c r="K67" s="9"/>
    </row>
    <row r="68" spans="1:11" x14ac:dyDescent="0.25">
      <c r="A68" s="10"/>
      <c r="C68" s="192" t="s">
        <v>35</v>
      </c>
      <c r="D68" s="192" t="s">
        <v>192</v>
      </c>
      <c r="E68" s="194"/>
      <c r="F68" s="194"/>
      <c r="G68" s="31"/>
      <c r="K68" s="12"/>
    </row>
    <row r="69" spans="1:11" ht="15.75" thickBot="1" x14ac:dyDescent="0.3">
      <c r="A69" s="10"/>
      <c r="C69" s="193"/>
      <c r="D69" s="193"/>
      <c r="E69" s="194"/>
      <c r="F69" s="194"/>
      <c r="G69" s="31"/>
      <c r="K69" s="12"/>
    </row>
    <row r="70" spans="1:11" ht="15.75" thickTop="1" x14ac:dyDescent="0.25">
      <c r="A70" s="10"/>
      <c r="C70" s="125" t="s">
        <v>67</v>
      </c>
      <c r="D70" s="125"/>
      <c r="E70" s="33"/>
      <c r="F70" s="33"/>
      <c r="G70" s="33"/>
      <c r="K70" s="12"/>
    </row>
    <row r="71" spans="1:11" x14ac:dyDescent="0.25">
      <c r="A71" s="10"/>
      <c r="C71" s="37" t="s">
        <v>37</v>
      </c>
      <c r="D71" s="32"/>
      <c r="E71" s="33"/>
      <c r="F71" s="33"/>
      <c r="G71" s="33"/>
      <c r="K71" s="12"/>
    </row>
    <row r="72" spans="1:11" ht="25.5" x14ac:dyDescent="0.25">
      <c r="A72" s="10"/>
      <c r="C72" s="38" t="s">
        <v>68</v>
      </c>
      <c r="D72" s="32"/>
      <c r="E72" s="33"/>
      <c r="F72" s="33"/>
      <c r="G72" s="33"/>
      <c r="K72" s="12"/>
    </row>
    <row r="73" spans="1:11" x14ac:dyDescent="0.25">
      <c r="A73" s="10"/>
      <c r="C73" s="39" t="s">
        <v>36</v>
      </c>
      <c r="D73" s="32"/>
      <c r="E73" s="33"/>
      <c r="F73" s="33"/>
      <c r="G73" s="33"/>
      <c r="K73" s="12"/>
    </row>
    <row r="74" spans="1:11" x14ac:dyDescent="0.25">
      <c r="A74" s="10"/>
      <c r="C74" s="40" t="s">
        <v>116</v>
      </c>
      <c r="D74" s="32"/>
      <c r="E74" s="33"/>
      <c r="F74" s="33"/>
      <c r="G74" s="33"/>
      <c r="K74" s="12"/>
    </row>
    <row r="75" spans="1:11" x14ac:dyDescent="0.25">
      <c r="A75" s="10"/>
      <c r="C75" s="39" t="s">
        <v>36</v>
      </c>
      <c r="D75" s="32"/>
      <c r="E75" s="33"/>
      <c r="F75" s="33"/>
      <c r="G75" s="33"/>
      <c r="K75" s="12"/>
    </row>
    <row r="76" spans="1:11" x14ac:dyDescent="0.25">
      <c r="A76" s="10"/>
      <c r="C76" s="40" t="s">
        <v>69</v>
      </c>
      <c r="D76" s="32"/>
      <c r="E76" s="33"/>
      <c r="F76" s="33"/>
      <c r="G76" s="33"/>
      <c r="K76" s="12"/>
    </row>
    <row r="77" spans="1:11" x14ac:dyDescent="0.25">
      <c r="A77" s="10"/>
      <c r="C77" s="39" t="s">
        <v>36</v>
      </c>
      <c r="D77" s="32"/>
      <c r="E77" s="33"/>
      <c r="F77" s="33"/>
      <c r="G77" s="33"/>
      <c r="K77" s="12"/>
    </row>
    <row r="78" spans="1:11" x14ac:dyDescent="0.25">
      <c r="A78" s="10"/>
      <c r="C78" s="40" t="s">
        <v>70</v>
      </c>
      <c r="D78" s="32"/>
      <c r="E78" s="33"/>
      <c r="F78" s="33"/>
      <c r="G78" s="33"/>
      <c r="K78" s="12"/>
    </row>
    <row r="79" spans="1:11" x14ac:dyDescent="0.25">
      <c r="A79" s="10"/>
      <c r="C79" s="39" t="s">
        <v>36</v>
      </c>
      <c r="D79" s="32"/>
      <c r="E79" s="33"/>
      <c r="F79" s="33"/>
      <c r="G79" s="33"/>
      <c r="K79" s="12"/>
    </row>
    <row r="80" spans="1:11" x14ac:dyDescent="0.25">
      <c r="A80" s="10"/>
      <c r="C80" s="102" t="s">
        <v>71</v>
      </c>
      <c r="D80" s="92">
        <f>D70+D72+D74+D76+D78</f>
        <v>0</v>
      </c>
      <c r="E80" s="33"/>
      <c r="F80" s="33"/>
      <c r="G80" s="33"/>
      <c r="K80" s="12"/>
    </row>
    <row r="81" spans="1:11" ht="15.75" thickBot="1" x14ac:dyDescent="0.3">
      <c r="A81" s="14"/>
      <c r="B81" s="165"/>
      <c r="C81" s="166" t="s">
        <v>193</v>
      </c>
      <c r="D81" s="35"/>
      <c r="E81" s="35"/>
      <c r="F81" s="35"/>
      <c r="G81" s="35"/>
      <c r="H81" s="15"/>
      <c r="I81" s="15"/>
      <c r="J81" s="15"/>
      <c r="K81" s="16"/>
    </row>
    <row r="82" spans="1:11" ht="15.75" customHeight="1" thickBot="1" x14ac:dyDescent="0.3">
      <c r="A82" s="4" t="s">
        <v>80</v>
      </c>
      <c r="B82" s="170" t="s">
        <v>111</v>
      </c>
      <c r="C82" s="171"/>
      <c r="D82" s="171"/>
      <c r="E82" s="171"/>
      <c r="F82" s="171"/>
      <c r="G82" s="171"/>
      <c r="H82" s="171"/>
      <c r="I82" s="171"/>
      <c r="J82" s="171"/>
      <c r="K82" s="172"/>
    </row>
    <row r="83" spans="1:11" x14ac:dyDescent="0.25">
      <c r="A83" s="6"/>
      <c r="B83" s="7"/>
      <c r="C83" s="41"/>
      <c r="D83" s="8"/>
      <c r="E83" s="8"/>
      <c r="F83" s="8"/>
      <c r="G83" s="8"/>
      <c r="H83" s="8"/>
      <c r="I83" s="8"/>
      <c r="J83" s="8"/>
      <c r="K83" s="9"/>
    </row>
    <row r="84" spans="1:11" ht="26.25" thickBot="1" x14ac:dyDescent="0.3">
      <c r="A84" s="10"/>
      <c r="B84" s="11"/>
      <c r="C84" s="124" t="s">
        <v>15</v>
      </c>
      <c r="D84" s="124" t="s">
        <v>38</v>
      </c>
      <c r="E84" s="124" t="s">
        <v>39</v>
      </c>
      <c r="F84" s="124" t="s">
        <v>25</v>
      </c>
      <c r="G84" s="124" t="s">
        <v>26</v>
      </c>
      <c r="H84" s="23"/>
      <c r="I84" s="23"/>
      <c r="J84" s="23"/>
      <c r="K84" s="24"/>
    </row>
    <row r="85" spans="1:11" ht="15.75" thickTop="1" x14ac:dyDescent="0.25">
      <c r="A85" s="10"/>
      <c r="B85" s="11"/>
      <c r="C85" s="127" t="s">
        <v>132</v>
      </c>
      <c r="D85" s="128">
        <f>SUM(D86:D87)</f>
        <v>0</v>
      </c>
      <c r="E85" s="128">
        <f t="shared" ref="E85:G85" si="43">SUM(E86:E87)</f>
        <v>0</v>
      </c>
      <c r="F85" s="128">
        <f t="shared" si="43"/>
        <v>0</v>
      </c>
      <c r="G85" s="128">
        <f t="shared" si="43"/>
        <v>0</v>
      </c>
      <c r="K85" s="12"/>
    </row>
    <row r="86" spans="1:11" x14ac:dyDescent="0.25">
      <c r="A86" s="10"/>
      <c r="B86" s="11"/>
      <c r="C86" s="42" t="s">
        <v>133</v>
      </c>
      <c r="D86" s="13"/>
      <c r="E86" s="13"/>
      <c r="F86" s="13"/>
      <c r="G86" s="13"/>
      <c r="K86" s="12"/>
    </row>
    <row r="87" spans="1:11" x14ac:dyDescent="0.25">
      <c r="A87" s="10"/>
      <c r="B87" s="11"/>
      <c r="C87" s="42" t="s">
        <v>134</v>
      </c>
      <c r="D87" s="13"/>
      <c r="E87" s="13"/>
      <c r="F87" s="13"/>
      <c r="G87" s="13"/>
      <c r="K87" s="12"/>
    </row>
    <row r="88" spans="1:11" x14ac:dyDescent="0.25">
      <c r="A88" s="10"/>
      <c r="B88" s="11"/>
      <c r="C88" s="101" t="s">
        <v>135</v>
      </c>
      <c r="D88" s="94">
        <f>SUM(D89:D90)</f>
        <v>0</v>
      </c>
      <c r="E88" s="94">
        <f t="shared" ref="E88:G88" si="44">SUM(E89:E90)</f>
        <v>0</v>
      </c>
      <c r="F88" s="94">
        <f t="shared" si="44"/>
        <v>0</v>
      </c>
      <c r="G88" s="94">
        <f t="shared" si="44"/>
        <v>0</v>
      </c>
      <c r="K88" s="12"/>
    </row>
    <row r="89" spans="1:11" x14ac:dyDescent="0.25">
      <c r="A89" s="10"/>
      <c r="B89" s="11"/>
      <c r="C89" s="42" t="s">
        <v>136</v>
      </c>
      <c r="D89" s="13"/>
      <c r="E89" s="13"/>
      <c r="F89" s="13"/>
      <c r="G89" s="13"/>
      <c r="K89" s="12"/>
    </row>
    <row r="90" spans="1:11" x14ac:dyDescent="0.25">
      <c r="A90" s="10"/>
      <c r="B90" s="11"/>
      <c r="C90" s="42" t="s">
        <v>137</v>
      </c>
      <c r="D90" s="13"/>
      <c r="E90" s="13"/>
      <c r="F90" s="13"/>
      <c r="G90" s="13"/>
      <c r="K90" s="12"/>
    </row>
    <row r="91" spans="1:11" x14ac:dyDescent="0.25">
      <c r="A91" s="10"/>
      <c r="B91" s="11"/>
      <c r="C91" s="101" t="s">
        <v>144</v>
      </c>
      <c r="D91" s="94">
        <f>SUM(D92:D93)</f>
        <v>0</v>
      </c>
      <c r="E91" s="94">
        <f t="shared" ref="E91:G91" si="45">SUM(E92:E93)</f>
        <v>0</v>
      </c>
      <c r="F91" s="94">
        <f t="shared" si="45"/>
        <v>0</v>
      </c>
      <c r="G91" s="94">
        <f t="shared" si="45"/>
        <v>0</v>
      </c>
      <c r="K91" s="12"/>
    </row>
    <row r="92" spans="1:11" x14ac:dyDescent="0.25">
      <c r="A92" s="10"/>
      <c r="B92" s="11"/>
      <c r="C92" s="42" t="s">
        <v>138</v>
      </c>
      <c r="D92" s="13"/>
      <c r="E92" s="13"/>
      <c r="F92" s="13"/>
      <c r="G92" s="13"/>
      <c r="K92" s="12"/>
    </row>
    <row r="93" spans="1:11" x14ac:dyDescent="0.25">
      <c r="A93" s="10"/>
      <c r="B93" s="11"/>
      <c r="C93" s="42" t="s">
        <v>139</v>
      </c>
      <c r="D93" s="13"/>
      <c r="E93" s="13"/>
      <c r="F93" s="13"/>
      <c r="G93" s="13"/>
      <c r="K93" s="12"/>
    </row>
    <row r="94" spans="1:11" x14ac:dyDescent="0.25">
      <c r="A94" s="10"/>
      <c r="B94" s="11"/>
      <c r="C94" s="101" t="s">
        <v>140</v>
      </c>
      <c r="D94" s="94">
        <f>SUM(D95:D96)</f>
        <v>0</v>
      </c>
      <c r="E94" s="94">
        <f t="shared" ref="E94:G94" si="46">SUM(E95:E96)</f>
        <v>0</v>
      </c>
      <c r="F94" s="94">
        <f t="shared" si="46"/>
        <v>0</v>
      </c>
      <c r="G94" s="94">
        <f t="shared" si="46"/>
        <v>0</v>
      </c>
      <c r="K94" s="12"/>
    </row>
    <row r="95" spans="1:11" x14ac:dyDescent="0.25">
      <c r="A95" s="10"/>
      <c r="B95" s="11"/>
      <c r="C95" s="42" t="s">
        <v>141</v>
      </c>
      <c r="D95" s="13"/>
      <c r="E95" s="13"/>
      <c r="F95" s="13"/>
      <c r="G95" s="13"/>
      <c r="K95" s="12"/>
    </row>
    <row r="96" spans="1:11" ht="15.75" thickBot="1" x14ac:dyDescent="0.3">
      <c r="A96" s="10"/>
      <c r="B96" s="11"/>
      <c r="C96" s="129" t="s">
        <v>142</v>
      </c>
      <c r="D96" s="130"/>
      <c r="E96" s="130"/>
      <c r="F96" s="130"/>
      <c r="G96" s="130"/>
      <c r="K96" s="12"/>
    </row>
    <row r="97" spans="1:11" s="27" customFormat="1" ht="15.75" thickTop="1" x14ac:dyDescent="0.25">
      <c r="A97" s="25"/>
      <c r="B97" s="43"/>
      <c r="C97" s="127" t="s">
        <v>143</v>
      </c>
      <c r="D97" s="128">
        <f>D85+D88+D91+D94</f>
        <v>0</v>
      </c>
      <c r="E97" s="128">
        <f t="shared" ref="E97:G97" si="47">E85+E88+E91+E94</f>
        <v>0</v>
      </c>
      <c r="F97" s="128">
        <f t="shared" si="47"/>
        <v>0</v>
      </c>
      <c r="G97" s="128">
        <f t="shared" si="47"/>
        <v>0</v>
      </c>
      <c r="K97" s="28"/>
    </row>
    <row r="98" spans="1:11" ht="15.75" x14ac:dyDescent="0.25">
      <c r="A98" s="10"/>
      <c r="B98" s="11"/>
      <c r="C98" s="177" t="s">
        <v>117</v>
      </c>
      <c r="D98" s="177"/>
      <c r="E98" s="177"/>
      <c r="F98" s="177"/>
      <c r="G98" s="177"/>
      <c r="K98" s="12"/>
    </row>
    <row r="99" spans="1:11" ht="15.75" thickBot="1" x14ac:dyDescent="0.3">
      <c r="A99" s="14"/>
      <c r="B99" s="44"/>
      <c r="C99" s="178" t="s">
        <v>145</v>
      </c>
      <c r="D99" s="178"/>
      <c r="E99" s="178"/>
      <c r="F99" s="178"/>
      <c r="G99" s="178"/>
      <c r="H99" s="15"/>
      <c r="I99" s="15"/>
      <c r="J99" s="15"/>
      <c r="K99" s="16"/>
    </row>
    <row r="100" spans="1:11" ht="35.25" customHeight="1" thickBot="1" x14ac:dyDescent="0.3">
      <c r="A100" s="4" t="s">
        <v>81</v>
      </c>
      <c r="B100" s="167" t="s">
        <v>118</v>
      </c>
      <c r="C100" s="168"/>
      <c r="D100" s="168"/>
      <c r="E100" s="168"/>
      <c r="F100" s="168"/>
      <c r="G100" s="168"/>
      <c r="H100" s="168"/>
      <c r="I100" s="168"/>
      <c r="J100" s="168"/>
      <c r="K100" s="169"/>
    </row>
    <row r="101" spans="1:11" x14ac:dyDescent="0.25">
      <c r="A101" s="10"/>
      <c r="B101" s="11"/>
      <c r="C101" s="45"/>
      <c r="D101" s="46"/>
      <c r="E101" s="46"/>
      <c r="F101" s="46"/>
      <c r="G101" s="46"/>
      <c r="H101" s="46"/>
      <c r="I101" s="47"/>
      <c r="J101" s="47"/>
      <c r="K101" s="48"/>
    </row>
    <row r="102" spans="1:11" x14ac:dyDescent="0.25">
      <c r="A102" s="10"/>
      <c r="B102" s="11"/>
      <c r="C102" s="49" t="s">
        <v>195</v>
      </c>
      <c r="D102" s="46"/>
      <c r="E102" s="46"/>
      <c r="F102" s="46"/>
      <c r="G102" s="46"/>
      <c r="H102" s="46"/>
      <c r="I102" s="47"/>
      <c r="J102" s="47"/>
      <c r="K102" s="48"/>
    </row>
    <row r="103" spans="1:11" ht="51.75" thickBot="1" x14ac:dyDescent="0.3">
      <c r="A103" s="10"/>
      <c r="B103" s="11"/>
      <c r="C103" s="133" t="s">
        <v>40</v>
      </c>
      <c r="D103" s="133" t="s">
        <v>44</v>
      </c>
      <c r="E103" s="134" t="s">
        <v>20</v>
      </c>
      <c r="F103" s="133" t="s">
        <v>190</v>
      </c>
      <c r="G103" s="133" t="s">
        <v>191</v>
      </c>
      <c r="H103" s="133" t="s">
        <v>45</v>
      </c>
      <c r="I103" s="47"/>
      <c r="J103" s="47"/>
      <c r="K103" s="48"/>
    </row>
    <row r="104" spans="1:11" ht="16.5" thickTop="1" thickBot="1" x14ac:dyDescent="0.3">
      <c r="A104" s="10"/>
      <c r="B104" s="11"/>
      <c r="C104" s="136" t="s">
        <v>41</v>
      </c>
      <c r="D104" s="137"/>
      <c r="E104" s="137"/>
      <c r="F104" s="137"/>
      <c r="G104" s="136"/>
      <c r="H104" s="138">
        <f>D104+E104-F104-G104</f>
        <v>0</v>
      </c>
      <c r="I104" s="47"/>
      <c r="J104" s="47"/>
      <c r="K104" s="48"/>
    </row>
    <row r="105" spans="1:11" ht="15.75" thickTop="1" x14ac:dyDescent="0.25">
      <c r="A105" s="10"/>
      <c r="B105" s="11"/>
      <c r="C105" s="135" t="s">
        <v>151</v>
      </c>
      <c r="D105" s="132">
        <f>SUM(D106:D110)</f>
        <v>8402154.0700000003</v>
      </c>
      <c r="E105" s="132">
        <f t="shared" ref="E105:G105" si="48">SUM(E106:E110)</f>
        <v>5280420.07</v>
      </c>
      <c r="F105" s="132">
        <f t="shared" si="48"/>
        <v>0</v>
      </c>
      <c r="G105" s="132">
        <f t="shared" si="48"/>
        <v>0</v>
      </c>
      <c r="H105" s="132">
        <f t="shared" ref="H105:H110" si="49">D105+E105-F105-G105</f>
        <v>13682574.140000001</v>
      </c>
      <c r="I105" s="47"/>
      <c r="J105" s="47"/>
      <c r="K105" s="48"/>
    </row>
    <row r="106" spans="1:11" x14ac:dyDescent="0.25">
      <c r="A106" s="10"/>
      <c r="B106" s="11"/>
      <c r="C106" s="50" t="s">
        <v>146</v>
      </c>
      <c r="D106" s="32"/>
      <c r="E106" s="32"/>
      <c r="F106" s="32"/>
      <c r="G106" s="38"/>
      <c r="H106" s="92">
        <f t="shared" si="49"/>
        <v>0</v>
      </c>
      <c r="I106" s="47"/>
      <c r="J106" s="47"/>
      <c r="K106" s="48"/>
    </row>
    <row r="107" spans="1:11" x14ac:dyDescent="0.25">
      <c r="A107" s="10"/>
      <c r="B107" s="11"/>
      <c r="C107" s="50" t="s">
        <v>147</v>
      </c>
      <c r="D107" s="32"/>
      <c r="E107" s="32"/>
      <c r="F107" s="32"/>
      <c r="G107" s="38"/>
      <c r="H107" s="92">
        <f t="shared" si="49"/>
        <v>0</v>
      </c>
      <c r="I107" s="47"/>
      <c r="J107" s="47"/>
      <c r="K107" s="48"/>
    </row>
    <row r="108" spans="1:11" ht="25.5" x14ac:dyDescent="0.25">
      <c r="A108" s="10"/>
      <c r="B108" s="11"/>
      <c r="C108" s="50" t="s">
        <v>148</v>
      </c>
      <c r="D108" s="32"/>
      <c r="E108" s="32"/>
      <c r="F108" s="32"/>
      <c r="G108" s="38"/>
      <c r="H108" s="92">
        <f t="shared" si="49"/>
        <v>0</v>
      </c>
      <c r="I108" s="47"/>
      <c r="J108" s="47"/>
      <c r="K108" s="48"/>
    </row>
    <row r="109" spans="1:11" x14ac:dyDescent="0.25">
      <c r="A109" s="10"/>
      <c r="B109" s="11"/>
      <c r="C109" s="50" t="s">
        <v>149</v>
      </c>
      <c r="D109" s="32">
        <v>8402154.0700000003</v>
      </c>
      <c r="E109" s="32">
        <v>5280420.07</v>
      </c>
      <c r="F109" s="32"/>
      <c r="G109" s="38"/>
      <c r="H109" s="92">
        <f t="shared" si="49"/>
        <v>13682574.140000001</v>
      </c>
      <c r="I109" s="47"/>
      <c r="J109" s="47"/>
      <c r="K109" s="48"/>
    </row>
    <row r="110" spans="1:11" ht="25.5" x14ac:dyDescent="0.25">
      <c r="A110" s="10"/>
      <c r="B110" s="11"/>
      <c r="C110" s="38" t="s">
        <v>150</v>
      </c>
      <c r="D110" s="32"/>
      <c r="E110" s="32"/>
      <c r="F110" s="32"/>
      <c r="G110" s="38"/>
      <c r="H110" s="92">
        <f t="shared" si="49"/>
        <v>0</v>
      </c>
      <c r="K110" s="12"/>
    </row>
    <row r="111" spans="1:11" x14ac:dyDescent="0.25">
      <c r="A111" s="10"/>
      <c r="B111" s="11"/>
      <c r="C111" s="51"/>
      <c r="D111" s="33"/>
      <c r="E111" s="33"/>
      <c r="F111" s="33"/>
      <c r="G111" s="52"/>
      <c r="H111" s="33"/>
      <c r="K111" s="12"/>
    </row>
    <row r="112" spans="1:11" x14ac:dyDescent="0.25">
      <c r="A112" s="10"/>
      <c r="B112" s="11"/>
      <c r="C112" s="52" t="s">
        <v>43</v>
      </c>
      <c r="D112" s="33"/>
      <c r="E112" s="33"/>
      <c r="F112" s="33"/>
      <c r="G112" s="52"/>
      <c r="H112" s="33"/>
      <c r="K112" s="12"/>
    </row>
    <row r="113" spans="1:11" ht="51.75" thickBot="1" x14ac:dyDescent="0.3">
      <c r="A113" s="10"/>
      <c r="B113" s="11"/>
      <c r="C113" s="133" t="s">
        <v>40</v>
      </c>
      <c r="D113" s="133" t="s">
        <v>44</v>
      </c>
      <c r="E113" s="134" t="s">
        <v>20</v>
      </c>
      <c r="F113" s="133" t="s">
        <v>190</v>
      </c>
      <c r="G113" s="133" t="s">
        <v>188</v>
      </c>
      <c r="H113" s="133" t="s">
        <v>45</v>
      </c>
      <c r="K113" s="12"/>
    </row>
    <row r="114" spans="1:11" ht="15.75" thickTop="1" x14ac:dyDescent="0.25">
      <c r="A114" s="10"/>
      <c r="B114" s="11"/>
      <c r="C114" s="131" t="s">
        <v>42</v>
      </c>
      <c r="D114" s="125"/>
      <c r="E114" s="125"/>
      <c r="F114" s="125"/>
      <c r="G114" s="131"/>
      <c r="H114" s="132">
        <f t="shared" ref="H114" si="50">D114+E114-F114-G114</f>
        <v>0</v>
      </c>
      <c r="K114" s="12"/>
    </row>
    <row r="115" spans="1:11" ht="15.75" thickBot="1" x14ac:dyDescent="0.3">
      <c r="A115" s="14"/>
      <c r="B115" s="44"/>
      <c r="C115" s="53"/>
      <c r="D115" s="35"/>
      <c r="E115" s="35"/>
      <c r="F115" s="35"/>
      <c r="G115" s="54"/>
      <c r="H115" s="35"/>
      <c r="I115" s="15"/>
      <c r="J115" s="15"/>
      <c r="K115" s="16"/>
    </row>
    <row r="116" spans="1:11" ht="20.25" customHeight="1" thickBot="1" x14ac:dyDescent="0.3">
      <c r="A116" s="4" t="s">
        <v>82</v>
      </c>
      <c r="B116" s="167" t="s">
        <v>83</v>
      </c>
      <c r="C116" s="168"/>
      <c r="D116" s="168"/>
      <c r="E116" s="168"/>
      <c r="F116" s="168"/>
      <c r="G116" s="168"/>
      <c r="H116" s="168"/>
      <c r="I116" s="168"/>
      <c r="J116" s="168"/>
      <c r="K116" s="169"/>
    </row>
    <row r="117" spans="1:11" x14ac:dyDescent="0.25">
      <c r="A117" s="189"/>
      <c r="B117" s="17"/>
      <c r="C117" s="55"/>
      <c r="D117" s="8"/>
      <c r="E117" s="8"/>
      <c r="F117" s="8"/>
      <c r="G117" s="8"/>
      <c r="H117" s="8"/>
      <c r="I117" s="8"/>
      <c r="J117" s="8"/>
      <c r="K117" s="9"/>
    </row>
    <row r="118" spans="1:11" x14ac:dyDescent="0.25">
      <c r="A118" s="190"/>
      <c r="B118" s="18"/>
      <c r="C118" s="173" t="s">
        <v>29</v>
      </c>
      <c r="D118" s="175" t="s">
        <v>6</v>
      </c>
      <c r="E118" s="175" t="s">
        <v>27</v>
      </c>
      <c r="F118" s="175"/>
      <c r="G118" s="175"/>
      <c r="H118" s="175" t="s">
        <v>7</v>
      </c>
      <c r="K118" s="12"/>
    </row>
    <row r="119" spans="1:11" ht="26.25" thickBot="1" x14ac:dyDescent="0.3">
      <c r="A119" s="190"/>
      <c r="B119" s="18"/>
      <c r="C119" s="174"/>
      <c r="D119" s="176"/>
      <c r="E119" s="141" t="s">
        <v>28</v>
      </c>
      <c r="F119" s="124" t="s">
        <v>189</v>
      </c>
      <c r="G119" s="141" t="s">
        <v>30</v>
      </c>
      <c r="H119" s="176"/>
      <c r="K119" s="12"/>
    </row>
    <row r="120" spans="1:11" ht="15.75" thickTop="1" x14ac:dyDescent="0.25">
      <c r="A120" s="190"/>
      <c r="B120" s="18"/>
      <c r="C120" s="139" t="s">
        <v>152</v>
      </c>
      <c r="D120" s="140"/>
      <c r="E120" s="140"/>
      <c r="F120" s="140"/>
      <c r="G120" s="140"/>
      <c r="H120" s="132">
        <f t="shared" ref="H120:H123" si="51">D120+E120-F120-G120</f>
        <v>0</v>
      </c>
      <c r="K120" s="12"/>
    </row>
    <row r="121" spans="1:11" x14ac:dyDescent="0.25">
      <c r="A121" s="190"/>
      <c r="B121" s="18"/>
      <c r="C121" s="57" t="s">
        <v>153</v>
      </c>
      <c r="D121" s="96"/>
      <c r="E121" s="96"/>
      <c r="F121" s="96"/>
      <c r="G121" s="96"/>
      <c r="H121" s="92">
        <f t="shared" si="51"/>
        <v>0</v>
      </c>
      <c r="K121" s="12"/>
    </row>
    <row r="122" spans="1:11" x14ac:dyDescent="0.25">
      <c r="A122" s="190"/>
      <c r="B122" s="18"/>
      <c r="C122" s="57" t="s">
        <v>154</v>
      </c>
      <c r="D122" s="96"/>
      <c r="E122" s="96"/>
      <c r="F122" s="96"/>
      <c r="G122" s="96"/>
      <c r="H122" s="92">
        <f t="shared" si="51"/>
        <v>0</v>
      </c>
      <c r="K122" s="12"/>
    </row>
    <row r="123" spans="1:11" s="27" customFormat="1" x14ac:dyDescent="0.25">
      <c r="A123" s="190"/>
      <c r="B123" s="58"/>
      <c r="C123" s="93" t="s">
        <v>155</v>
      </c>
      <c r="D123" s="98">
        <f>SUM(D120:D122)</f>
        <v>0</v>
      </c>
      <c r="E123" s="98">
        <f t="shared" ref="E123:G123" si="52">SUM(E120:E122)</f>
        <v>0</v>
      </c>
      <c r="F123" s="98">
        <f t="shared" si="52"/>
        <v>0</v>
      </c>
      <c r="G123" s="98">
        <f t="shared" si="52"/>
        <v>0</v>
      </c>
      <c r="H123" s="92">
        <f t="shared" si="51"/>
        <v>0</v>
      </c>
      <c r="K123" s="28"/>
    </row>
    <row r="124" spans="1:11" ht="15.75" thickBot="1" x14ac:dyDescent="0.3">
      <c r="A124" s="191"/>
      <c r="B124" s="19"/>
      <c r="C124" s="59"/>
      <c r="D124" s="15"/>
      <c r="E124" s="15"/>
      <c r="F124" s="15"/>
      <c r="G124" s="15"/>
      <c r="H124" s="15"/>
      <c r="I124" s="15"/>
      <c r="J124" s="15"/>
      <c r="K124" s="16"/>
    </row>
    <row r="125" spans="1:11" ht="31.5" customHeight="1" thickBot="1" x14ac:dyDescent="0.3">
      <c r="A125" s="4" t="s">
        <v>84</v>
      </c>
      <c r="B125" s="167" t="s">
        <v>85</v>
      </c>
      <c r="C125" s="168"/>
      <c r="D125" s="168"/>
      <c r="E125" s="168"/>
      <c r="F125" s="168"/>
      <c r="G125" s="168"/>
      <c r="H125" s="168"/>
      <c r="I125" s="168"/>
      <c r="J125" s="168"/>
      <c r="K125" s="169"/>
    </row>
    <row r="126" spans="1:11" x14ac:dyDescent="0.25">
      <c r="A126" s="6"/>
      <c r="B126" s="7"/>
      <c r="C126" s="8"/>
      <c r="D126" s="8"/>
      <c r="E126" s="8"/>
      <c r="F126" s="8"/>
      <c r="G126" s="8"/>
      <c r="H126" s="8"/>
      <c r="I126" s="8"/>
      <c r="J126" s="8"/>
      <c r="K126" s="9"/>
    </row>
    <row r="127" spans="1:11" x14ac:dyDescent="0.25">
      <c r="A127" s="10"/>
      <c r="B127" s="11"/>
      <c r="C127" s="173" t="s">
        <v>0</v>
      </c>
      <c r="D127" s="175" t="s">
        <v>46</v>
      </c>
      <c r="E127" s="175"/>
      <c r="F127" s="175"/>
      <c r="G127" s="175"/>
      <c r="H127" s="175"/>
      <c r="I127" s="175"/>
      <c r="J127" s="229" t="s">
        <v>1</v>
      </c>
      <c r="K127" s="230"/>
    </row>
    <row r="128" spans="1:11" x14ac:dyDescent="0.25">
      <c r="A128" s="10"/>
      <c r="B128" s="11"/>
      <c r="C128" s="173"/>
      <c r="D128" s="224" t="s">
        <v>185</v>
      </c>
      <c r="E128" s="225"/>
      <c r="F128" s="173" t="s">
        <v>186</v>
      </c>
      <c r="G128" s="173"/>
      <c r="H128" s="173" t="s">
        <v>187</v>
      </c>
      <c r="I128" s="173"/>
      <c r="J128" s="229"/>
      <c r="K128" s="230"/>
    </row>
    <row r="129" spans="1:11" ht="23.25" thickBot="1" x14ac:dyDescent="0.3">
      <c r="A129" s="10"/>
      <c r="B129" s="11"/>
      <c r="C129" s="174"/>
      <c r="D129" s="142" t="s">
        <v>2</v>
      </c>
      <c r="E129" s="142" t="s">
        <v>3</v>
      </c>
      <c r="F129" s="142" t="s">
        <v>2</v>
      </c>
      <c r="G129" s="142" t="s">
        <v>3</v>
      </c>
      <c r="H129" s="142" t="s">
        <v>2</v>
      </c>
      <c r="I129" s="142" t="s">
        <v>3</v>
      </c>
      <c r="J129" s="142" t="s">
        <v>2</v>
      </c>
      <c r="K129" s="143" t="s">
        <v>3</v>
      </c>
    </row>
    <row r="130" spans="1:11" ht="15.75" thickTop="1" x14ac:dyDescent="0.25">
      <c r="A130" s="10"/>
      <c r="B130" s="11"/>
      <c r="C130" s="140" t="s">
        <v>156</v>
      </c>
      <c r="D130" s="140"/>
      <c r="E130" s="140"/>
      <c r="F130" s="140"/>
      <c r="G130" s="140"/>
      <c r="H130" s="140"/>
      <c r="I130" s="140"/>
      <c r="J130" s="159">
        <f>D130+F130+H130</f>
        <v>0</v>
      </c>
      <c r="K130" s="160">
        <f>E130+G130+I130</f>
        <v>0</v>
      </c>
    </row>
    <row r="131" spans="1:11" x14ac:dyDescent="0.25">
      <c r="A131" s="10"/>
      <c r="B131" s="11"/>
      <c r="C131" s="56" t="s">
        <v>157</v>
      </c>
      <c r="D131" s="57"/>
      <c r="E131" s="57"/>
      <c r="F131" s="57"/>
      <c r="G131" s="57"/>
      <c r="H131" s="57"/>
      <c r="I131" s="57"/>
      <c r="J131" s="161">
        <f t="shared" ref="J131:J132" si="53">D131+F131+H131</f>
        <v>0</v>
      </c>
      <c r="K131" s="162">
        <f t="shared" ref="K131:K132" si="54">E131+G131+I131</f>
        <v>0</v>
      </c>
    </row>
    <row r="132" spans="1:11" ht="25.5" x14ac:dyDescent="0.25">
      <c r="A132" s="10"/>
      <c r="B132" s="11"/>
      <c r="C132" s="56" t="s">
        <v>158</v>
      </c>
      <c r="D132" s="96"/>
      <c r="E132" s="96"/>
      <c r="F132" s="96"/>
      <c r="G132" s="96"/>
      <c r="H132" s="96"/>
      <c r="I132" s="96"/>
      <c r="J132" s="161">
        <f t="shared" si="53"/>
        <v>0</v>
      </c>
      <c r="K132" s="162">
        <f t="shared" si="54"/>
        <v>0</v>
      </c>
    </row>
    <row r="133" spans="1:11" s="27" customFormat="1" x14ac:dyDescent="0.25">
      <c r="A133" s="25"/>
      <c r="B133" s="43"/>
      <c r="C133" s="93" t="s">
        <v>155</v>
      </c>
      <c r="D133" s="93">
        <f>SUM(D130:D132)</f>
        <v>0</v>
      </c>
      <c r="E133" s="93">
        <f t="shared" ref="E133:K133" si="55">SUM(E130:E132)</f>
        <v>0</v>
      </c>
      <c r="F133" s="93">
        <f t="shared" si="55"/>
        <v>0</v>
      </c>
      <c r="G133" s="93">
        <f t="shared" si="55"/>
        <v>0</v>
      </c>
      <c r="H133" s="93">
        <f t="shared" si="55"/>
        <v>0</v>
      </c>
      <c r="I133" s="93">
        <f t="shared" si="55"/>
        <v>0</v>
      </c>
      <c r="J133" s="93">
        <f t="shared" si="55"/>
        <v>0</v>
      </c>
      <c r="K133" s="95">
        <f t="shared" si="55"/>
        <v>0</v>
      </c>
    </row>
    <row r="134" spans="1:11" ht="15.75" thickBot="1" x14ac:dyDescent="0.3">
      <c r="A134" s="14"/>
      <c r="B134" s="44"/>
      <c r="C134" s="59"/>
      <c r="D134" s="60"/>
      <c r="E134" s="60"/>
      <c r="F134" s="60"/>
      <c r="G134" s="60"/>
      <c r="H134" s="60"/>
      <c r="I134" s="60"/>
      <c r="J134" s="15"/>
      <c r="K134" s="16"/>
    </row>
    <row r="135" spans="1:11" ht="49.5" customHeight="1" thickBot="1" x14ac:dyDescent="0.3">
      <c r="A135" s="61" t="s">
        <v>86</v>
      </c>
      <c r="B135" s="195" t="s">
        <v>90</v>
      </c>
      <c r="C135" s="196"/>
      <c r="D135" s="196"/>
      <c r="E135" s="196"/>
      <c r="F135" s="196"/>
      <c r="G135" s="196"/>
      <c r="H135" s="196"/>
      <c r="I135" s="196"/>
      <c r="J135" s="196"/>
      <c r="K135" s="197"/>
    </row>
    <row r="136" spans="1:11" x14ac:dyDescent="0.25">
      <c r="A136" s="6"/>
      <c r="B136" s="7"/>
      <c r="C136" s="62"/>
      <c r="D136" s="63"/>
      <c r="E136" s="63"/>
      <c r="F136" s="63"/>
      <c r="G136" s="63"/>
      <c r="H136" s="63"/>
      <c r="I136" s="63"/>
      <c r="J136" s="8"/>
      <c r="K136" s="9"/>
    </row>
    <row r="137" spans="1:11" ht="15.75" thickBot="1" x14ac:dyDescent="0.3">
      <c r="A137" s="10"/>
      <c r="B137" s="11"/>
      <c r="C137" s="144" t="s">
        <v>47</v>
      </c>
      <c r="D137" s="133" t="s">
        <v>48</v>
      </c>
      <c r="E137" s="36"/>
      <c r="F137" s="36"/>
      <c r="G137" s="36"/>
      <c r="H137" s="36"/>
      <c r="I137" s="36"/>
      <c r="K137" s="12"/>
    </row>
    <row r="138" spans="1:11" ht="15.75" thickTop="1" x14ac:dyDescent="0.25">
      <c r="A138" s="10"/>
      <c r="B138" s="11"/>
      <c r="C138" s="140" t="s">
        <v>49</v>
      </c>
      <c r="D138" s="139"/>
      <c r="E138" s="36"/>
      <c r="F138" s="36"/>
      <c r="G138" s="36"/>
      <c r="H138" s="36"/>
      <c r="I138" s="36"/>
      <c r="K138" s="12"/>
    </row>
    <row r="139" spans="1:11" x14ac:dyDescent="0.25">
      <c r="A139" s="10"/>
      <c r="B139" s="11"/>
      <c r="C139" s="57" t="s">
        <v>50</v>
      </c>
      <c r="D139" s="56"/>
      <c r="K139" s="12"/>
    </row>
    <row r="140" spans="1:11" ht="15.75" thickBot="1" x14ac:dyDescent="0.3">
      <c r="A140" s="14"/>
      <c r="B140" s="44"/>
      <c r="C140" s="64"/>
      <c r="D140" s="15"/>
      <c r="E140" s="15"/>
      <c r="F140" s="15"/>
      <c r="G140" s="15"/>
      <c r="H140" s="15"/>
      <c r="I140" s="15"/>
      <c r="J140" s="15"/>
      <c r="K140" s="16"/>
    </row>
    <row r="141" spans="1:11" ht="20.25" customHeight="1" thickBot="1" x14ac:dyDescent="0.3">
      <c r="A141" s="4" t="s">
        <v>88</v>
      </c>
      <c r="B141" s="167" t="s">
        <v>89</v>
      </c>
      <c r="C141" s="168"/>
      <c r="D141" s="168"/>
      <c r="E141" s="168"/>
      <c r="F141" s="168"/>
      <c r="G141" s="168"/>
      <c r="H141" s="168"/>
      <c r="I141" s="168"/>
      <c r="J141" s="168"/>
      <c r="K141" s="169"/>
    </row>
    <row r="142" spans="1:11" x14ac:dyDescent="0.25">
      <c r="A142" s="204"/>
      <c r="B142" s="17"/>
      <c r="C142" s="8"/>
      <c r="D142" s="8"/>
      <c r="E142" s="66"/>
      <c r="F142" s="8"/>
      <c r="G142" s="8"/>
      <c r="H142" s="8"/>
      <c r="I142" s="8"/>
      <c r="J142" s="8"/>
      <c r="K142" s="9"/>
    </row>
    <row r="143" spans="1:11" ht="26.25" thickBot="1" x14ac:dyDescent="0.3">
      <c r="A143" s="205"/>
      <c r="B143" s="18"/>
      <c r="C143" s="124" t="s">
        <v>159</v>
      </c>
      <c r="D143" s="124" t="s">
        <v>4</v>
      </c>
      <c r="E143" s="88"/>
      <c r="F143" s="23"/>
      <c r="G143" s="23"/>
      <c r="H143" s="23"/>
      <c r="I143" s="23"/>
      <c r="J143" s="23"/>
      <c r="K143" s="12"/>
    </row>
    <row r="144" spans="1:11" ht="15.75" thickTop="1" x14ac:dyDescent="0.25">
      <c r="A144" s="205"/>
      <c r="B144" s="18"/>
      <c r="C144" s="145" t="s">
        <v>160</v>
      </c>
      <c r="D144" s="145"/>
      <c r="E144" s="69"/>
      <c r="K144" s="12"/>
    </row>
    <row r="145" spans="1:11" x14ac:dyDescent="0.25">
      <c r="A145" s="205"/>
      <c r="B145" s="18"/>
      <c r="C145" s="68" t="s">
        <v>161</v>
      </c>
      <c r="D145" s="68"/>
      <c r="E145" s="69"/>
      <c r="K145" s="12"/>
    </row>
    <row r="146" spans="1:11" x14ac:dyDescent="0.25">
      <c r="A146" s="205"/>
      <c r="B146" s="18"/>
      <c r="C146" s="68" t="s">
        <v>162</v>
      </c>
      <c r="D146" s="68"/>
      <c r="E146" s="69"/>
      <c r="K146" s="12"/>
    </row>
    <row r="147" spans="1:11" x14ac:dyDescent="0.25">
      <c r="A147" s="205"/>
      <c r="B147" s="18"/>
      <c r="C147" s="68" t="s">
        <v>10</v>
      </c>
      <c r="D147" s="68"/>
      <c r="E147" s="69"/>
      <c r="K147" s="12"/>
    </row>
    <row r="148" spans="1:11" x14ac:dyDescent="0.25">
      <c r="A148" s="205"/>
      <c r="B148" s="18"/>
      <c r="C148" s="68" t="s">
        <v>10</v>
      </c>
      <c r="D148" s="68"/>
      <c r="E148" s="69"/>
      <c r="K148" s="12"/>
    </row>
    <row r="149" spans="1:11" x14ac:dyDescent="0.25">
      <c r="A149" s="205"/>
      <c r="B149" s="18"/>
      <c r="C149" s="68" t="s">
        <v>10</v>
      </c>
      <c r="D149" s="68"/>
      <c r="E149" s="69"/>
      <c r="K149" s="12"/>
    </row>
    <row r="150" spans="1:11" x14ac:dyDescent="0.25">
      <c r="A150" s="205"/>
      <c r="B150" s="18"/>
      <c r="C150" s="103" t="s">
        <v>163</v>
      </c>
      <c r="D150" s="103">
        <f>SUM(D144:D149)</f>
        <v>0</v>
      </c>
      <c r="E150" s="69"/>
      <c r="K150" s="12"/>
    </row>
    <row r="151" spans="1:11" ht="15.75" thickBot="1" x14ac:dyDescent="0.3">
      <c r="A151" s="206"/>
      <c r="B151" s="19"/>
      <c r="C151" s="71"/>
      <c r="D151" s="71"/>
      <c r="E151" s="71"/>
      <c r="F151" s="71"/>
      <c r="G151" s="15"/>
      <c r="H151" s="15"/>
      <c r="I151" s="15"/>
      <c r="J151" s="15"/>
      <c r="K151" s="16"/>
    </row>
    <row r="152" spans="1:11" ht="33" customHeight="1" thickBot="1" x14ac:dyDescent="0.3">
      <c r="A152" s="4" t="s">
        <v>91</v>
      </c>
      <c r="B152" s="167" t="s">
        <v>87</v>
      </c>
      <c r="C152" s="168"/>
      <c r="D152" s="168"/>
      <c r="E152" s="168"/>
      <c r="F152" s="168"/>
      <c r="G152" s="168"/>
      <c r="H152" s="168"/>
      <c r="I152" s="168"/>
      <c r="J152" s="168"/>
      <c r="K152" s="169"/>
    </row>
    <row r="153" spans="1:11" x14ac:dyDescent="0.25">
      <c r="A153" s="6"/>
      <c r="B153" s="164"/>
      <c r="C153" s="8"/>
      <c r="D153" s="8"/>
      <c r="E153" s="8"/>
      <c r="F153" s="8"/>
      <c r="G153" s="8"/>
      <c r="H153" s="8"/>
      <c r="I153" s="8"/>
      <c r="J153" s="8"/>
      <c r="K153" s="9"/>
    </row>
    <row r="154" spans="1:11" ht="39" thickBot="1" x14ac:dyDescent="0.3">
      <c r="A154" s="10"/>
      <c r="C154" s="158" t="s">
        <v>196</v>
      </c>
      <c r="D154" s="158" t="s">
        <v>197</v>
      </c>
      <c r="E154" s="158" t="s">
        <v>198</v>
      </c>
      <c r="F154" s="179" t="s">
        <v>199</v>
      </c>
      <c r="G154" s="179"/>
      <c r="H154" s="158" t="s">
        <v>200</v>
      </c>
      <c r="I154" s="23"/>
      <c r="J154" s="23"/>
      <c r="K154" s="24"/>
    </row>
    <row r="155" spans="1:11" ht="15.75" thickTop="1" x14ac:dyDescent="0.25">
      <c r="A155" s="10"/>
      <c r="C155" s="146" t="s">
        <v>56</v>
      </c>
      <c r="D155" s="147"/>
      <c r="E155" s="147"/>
      <c r="F155" s="180"/>
      <c r="G155" s="180"/>
      <c r="H155" s="139"/>
      <c r="K155" s="12"/>
    </row>
    <row r="156" spans="1:11" x14ac:dyDescent="0.25">
      <c r="A156" s="10"/>
      <c r="C156" s="104" t="s">
        <v>57</v>
      </c>
      <c r="D156" s="105"/>
      <c r="E156" s="105"/>
      <c r="F156" s="181"/>
      <c r="G156" s="181"/>
      <c r="H156" s="56"/>
      <c r="K156" s="12"/>
    </row>
    <row r="157" spans="1:11" x14ac:dyDescent="0.25">
      <c r="A157" s="10"/>
      <c r="C157" s="226" t="s">
        <v>201</v>
      </c>
      <c r="D157" s="227"/>
      <c r="E157" s="227"/>
      <c r="F157" s="227"/>
      <c r="G157" s="228"/>
      <c r="H157" s="100">
        <f>SUM(H155:H156)</f>
        <v>0</v>
      </c>
      <c r="K157" s="12"/>
    </row>
    <row r="158" spans="1:11" ht="15.75" thickBot="1" x14ac:dyDescent="0.3">
      <c r="A158" s="14"/>
      <c r="B158" s="165"/>
      <c r="C158" s="15"/>
      <c r="D158" s="15"/>
      <c r="E158" s="15"/>
      <c r="F158" s="15"/>
      <c r="G158" s="15"/>
      <c r="H158" s="15"/>
      <c r="I158" s="15"/>
      <c r="J158" s="15"/>
      <c r="K158" s="16"/>
    </row>
    <row r="159" spans="1:11" ht="31.5" customHeight="1" thickBot="1" x14ac:dyDescent="0.3">
      <c r="A159" s="4" t="s">
        <v>92</v>
      </c>
      <c r="B159" s="167" t="s">
        <v>93</v>
      </c>
      <c r="C159" s="168"/>
      <c r="D159" s="168"/>
      <c r="E159" s="168"/>
      <c r="F159" s="168"/>
      <c r="G159" s="168"/>
      <c r="H159" s="168"/>
      <c r="I159" s="168"/>
      <c r="J159" s="168"/>
      <c r="K159" s="169"/>
    </row>
    <row r="160" spans="1:11" x14ac:dyDescent="0.25">
      <c r="A160" s="6"/>
      <c r="B160" s="7"/>
      <c r="C160" s="55"/>
      <c r="D160" s="8"/>
      <c r="E160" s="8"/>
      <c r="F160" s="8"/>
      <c r="G160" s="8"/>
      <c r="H160" s="8"/>
      <c r="I160" s="8"/>
      <c r="J160" s="8"/>
      <c r="K160" s="9"/>
    </row>
    <row r="161" spans="1:11" ht="26.25" thickBot="1" x14ac:dyDescent="0.3">
      <c r="A161" s="10"/>
      <c r="B161" s="11"/>
      <c r="C161" s="218" t="s">
        <v>5</v>
      </c>
      <c r="D161" s="219"/>
      <c r="E161" s="124" t="s">
        <v>6</v>
      </c>
      <c r="F161" s="124" t="s">
        <v>170</v>
      </c>
      <c r="K161" s="12"/>
    </row>
    <row r="162" spans="1:11" ht="15.75" thickTop="1" x14ac:dyDescent="0.25">
      <c r="A162" s="10"/>
      <c r="B162" s="11"/>
      <c r="C162" s="220" t="s">
        <v>164</v>
      </c>
      <c r="D162" s="221"/>
      <c r="E162" s="148">
        <f>SUM(E163:E164)</f>
        <v>0</v>
      </c>
      <c r="F162" s="148">
        <f>SUM(F163:F164)</f>
        <v>0</v>
      </c>
      <c r="K162" s="12"/>
    </row>
    <row r="163" spans="1:11" x14ac:dyDescent="0.25">
      <c r="A163" s="10"/>
      <c r="B163" s="11"/>
      <c r="C163" s="222" t="s">
        <v>8</v>
      </c>
      <c r="D163" s="223"/>
      <c r="E163" s="68"/>
      <c r="F163" s="68"/>
      <c r="K163" s="12"/>
    </row>
    <row r="164" spans="1:11" x14ac:dyDescent="0.25">
      <c r="A164" s="10"/>
      <c r="B164" s="11"/>
      <c r="C164" s="222" t="s">
        <v>8</v>
      </c>
      <c r="D164" s="223"/>
      <c r="E164" s="68"/>
      <c r="F164" s="68"/>
      <c r="K164" s="12"/>
    </row>
    <row r="165" spans="1:11" x14ac:dyDescent="0.25">
      <c r="A165" s="10"/>
      <c r="B165" s="11"/>
      <c r="C165" s="106" t="s">
        <v>165</v>
      </c>
      <c r="D165" s="107"/>
      <c r="E165" s="103">
        <f>SUM(E166:E167)</f>
        <v>0</v>
      </c>
      <c r="F165" s="103">
        <f>SUM(F166:F167)</f>
        <v>0</v>
      </c>
      <c r="K165" s="12"/>
    </row>
    <row r="166" spans="1:11" x14ac:dyDescent="0.25">
      <c r="A166" s="10"/>
      <c r="B166" s="11"/>
      <c r="C166" s="222" t="s">
        <v>8</v>
      </c>
      <c r="D166" s="223"/>
      <c r="E166" s="68"/>
      <c r="F166" s="68"/>
      <c r="K166" s="12"/>
    </row>
    <row r="167" spans="1:11" x14ac:dyDescent="0.25">
      <c r="A167" s="10"/>
      <c r="B167" s="11"/>
      <c r="C167" s="222" t="s">
        <v>8</v>
      </c>
      <c r="D167" s="223"/>
      <c r="E167" s="68"/>
      <c r="F167" s="68"/>
      <c r="K167" s="12"/>
    </row>
    <row r="168" spans="1:11" ht="15.75" customHeight="1" thickBot="1" x14ac:dyDescent="0.3">
      <c r="A168" s="10"/>
      <c r="B168" s="11"/>
      <c r="C168" s="231" t="s">
        <v>166</v>
      </c>
      <c r="D168" s="232"/>
      <c r="E168" s="149">
        <f>E162+E165</f>
        <v>0</v>
      </c>
      <c r="F168" s="149">
        <f>F162+F165</f>
        <v>0</v>
      </c>
      <c r="K168" s="12"/>
    </row>
    <row r="169" spans="1:11" ht="15.75" thickTop="1" x14ac:dyDescent="0.25">
      <c r="A169" s="10"/>
      <c r="B169" s="11"/>
      <c r="C169" s="220" t="s">
        <v>167</v>
      </c>
      <c r="D169" s="221"/>
      <c r="E169" s="148">
        <f>SUM(E170:E171)</f>
        <v>0</v>
      </c>
      <c r="F169" s="148">
        <f>SUM(F170:F171)</f>
        <v>0</v>
      </c>
      <c r="K169" s="12"/>
    </row>
    <row r="170" spans="1:11" x14ac:dyDescent="0.25">
      <c r="A170" s="10"/>
      <c r="B170" s="11"/>
      <c r="C170" s="222" t="s">
        <v>8</v>
      </c>
      <c r="D170" s="223"/>
      <c r="E170" s="68"/>
      <c r="F170" s="68"/>
      <c r="K170" s="12"/>
    </row>
    <row r="171" spans="1:11" x14ac:dyDescent="0.25">
      <c r="A171" s="10"/>
      <c r="B171" s="11"/>
      <c r="C171" s="222" t="s">
        <v>8</v>
      </c>
      <c r="D171" s="223"/>
      <c r="E171" s="68"/>
      <c r="F171" s="68"/>
      <c r="K171" s="12"/>
    </row>
    <row r="172" spans="1:11" x14ac:dyDescent="0.25">
      <c r="A172" s="10"/>
      <c r="B172" s="11"/>
      <c r="C172" s="106" t="s">
        <v>168</v>
      </c>
      <c r="D172" s="107"/>
      <c r="E172" s="103">
        <f>SUM(E173:E174)</f>
        <v>0</v>
      </c>
      <c r="F172" s="103">
        <f>SUM(F173:F174)</f>
        <v>0</v>
      </c>
      <c r="K172" s="12"/>
    </row>
    <row r="173" spans="1:11" x14ac:dyDescent="0.25">
      <c r="A173" s="10"/>
      <c r="B173" s="11"/>
      <c r="C173" s="222" t="s">
        <v>9</v>
      </c>
      <c r="D173" s="223"/>
      <c r="E173" s="68"/>
      <c r="F173" s="68"/>
      <c r="K173" s="12"/>
    </row>
    <row r="174" spans="1:11" x14ac:dyDescent="0.25">
      <c r="A174" s="10"/>
      <c r="B174" s="11"/>
      <c r="C174" s="222" t="s">
        <v>9</v>
      </c>
      <c r="D174" s="223"/>
      <c r="E174" s="68"/>
      <c r="F174" s="68"/>
      <c r="K174" s="12"/>
    </row>
    <row r="175" spans="1:11" x14ac:dyDescent="0.25">
      <c r="A175" s="10"/>
      <c r="B175" s="11"/>
      <c r="C175" s="233" t="s">
        <v>169</v>
      </c>
      <c r="D175" s="234"/>
      <c r="E175" s="103">
        <f>E169+E172</f>
        <v>0</v>
      </c>
      <c r="F175" s="103">
        <f>F169+F172</f>
        <v>0</v>
      </c>
      <c r="K175" s="12"/>
    </row>
    <row r="176" spans="1:11" ht="15.75" thickBot="1" x14ac:dyDescent="0.3">
      <c r="A176" s="14"/>
      <c r="B176" s="44"/>
      <c r="C176" s="64"/>
      <c r="D176" s="15"/>
      <c r="E176" s="15"/>
      <c r="F176" s="15"/>
      <c r="G176" s="15"/>
      <c r="H176" s="15"/>
      <c r="I176" s="15"/>
      <c r="J176" s="15"/>
      <c r="K176" s="16"/>
    </row>
    <row r="177" spans="1:11" ht="15.75" customHeight="1" thickBot="1" x14ac:dyDescent="0.3">
      <c r="A177" s="4" t="s">
        <v>94</v>
      </c>
      <c r="B177" s="167" t="s">
        <v>95</v>
      </c>
      <c r="C177" s="168"/>
      <c r="D177" s="168"/>
      <c r="E177" s="168"/>
      <c r="F177" s="168"/>
      <c r="G177" s="168"/>
      <c r="H177" s="168"/>
      <c r="I177" s="168"/>
      <c r="J177" s="168"/>
      <c r="K177" s="169"/>
    </row>
    <row r="178" spans="1:11" x14ac:dyDescent="0.25">
      <c r="A178" s="204"/>
      <c r="B178" s="17"/>
      <c r="C178" s="8"/>
      <c r="D178" s="8"/>
      <c r="E178" s="8"/>
      <c r="F178" s="8"/>
      <c r="G178" s="8"/>
      <c r="H178" s="8"/>
      <c r="I178" s="8"/>
      <c r="J178" s="8"/>
      <c r="K178" s="9"/>
    </row>
    <row r="179" spans="1:11" ht="40.5" customHeight="1" thickBot="1" x14ac:dyDescent="0.3">
      <c r="A179" s="205"/>
      <c r="B179" s="18"/>
      <c r="C179" s="124" t="s">
        <v>11</v>
      </c>
      <c r="D179" s="124" t="s">
        <v>12</v>
      </c>
      <c r="E179" s="188"/>
      <c r="F179" s="188"/>
      <c r="G179" s="23"/>
      <c r="H179" s="23"/>
      <c r="I179" s="23"/>
      <c r="J179" s="23"/>
      <c r="K179" s="24"/>
    </row>
    <row r="180" spans="1:11" s="69" customFormat="1" ht="13.5" thickTop="1" x14ac:dyDescent="0.2">
      <c r="A180" s="205"/>
      <c r="B180" s="72"/>
      <c r="C180" s="145" t="s">
        <v>171</v>
      </c>
      <c r="D180" s="145"/>
      <c r="E180" s="209"/>
      <c r="F180" s="209"/>
      <c r="K180" s="73"/>
    </row>
    <row r="181" spans="1:11" s="69" customFormat="1" ht="12.75" x14ac:dyDescent="0.2">
      <c r="A181" s="205"/>
      <c r="B181" s="72"/>
      <c r="C181" s="68" t="s">
        <v>172</v>
      </c>
      <c r="D181" s="68"/>
      <c r="E181" s="209"/>
      <c r="F181" s="209"/>
      <c r="K181" s="73"/>
    </row>
    <row r="182" spans="1:11" s="69" customFormat="1" ht="12.75" x14ac:dyDescent="0.2">
      <c r="A182" s="205"/>
      <c r="B182" s="72"/>
      <c r="C182" s="68"/>
      <c r="D182" s="68"/>
      <c r="E182" s="209"/>
      <c r="F182" s="209"/>
      <c r="K182" s="73"/>
    </row>
    <row r="183" spans="1:11" s="75" customFormat="1" ht="12.75" x14ac:dyDescent="0.2">
      <c r="A183" s="205"/>
      <c r="B183" s="74"/>
      <c r="C183" s="101" t="s">
        <v>173</v>
      </c>
      <c r="D183" s="103">
        <f>SUM(D180:D182)</f>
        <v>0</v>
      </c>
      <c r="E183" s="208"/>
      <c r="F183" s="208"/>
      <c r="K183" s="76"/>
    </row>
    <row r="184" spans="1:11" s="69" customFormat="1" ht="13.5" thickBot="1" x14ac:dyDescent="0.25">
      <c r="A184" s="206"/>
      <c r="B184" s="77"/>
      <c r="C184" s="78"/>
      <c r="D184" s="71"/>
      <c r="E184" s="79"/>
      <c r="F184" s="79"/>
      <c r="G184" s="71"/>
      <c r="H184" s="71"/>
      <c r="I184" s="71"/>
      <c r="J184" s="71"/>
      <c r="K184" s="80"/>
    </row>
    <row r="185" spans="1:11" ht="15" customHeight="1" thickBot="1" x14ac:dyDescent="0.3">
      <c r="A185" s="4" t="s">
        <v>97</v>
      </c>
      <c r="B185" s="167" t="s">
        <v>96</v>
      </c>
      <c r="C185" s="168"/>
      <c r="D185" s="168"/>
      <c r="E185" s="168"/>
      <c r="F185" s="168"/>
      <c r="G185" s="168"/>
      <c r="H185" s="168"/>
      <c r="I185" s="168"/>
      <c r="J185" s="168"/>
      <c r="K185" s="169"/>
    </row>
    <row r="186" spans="1:11" x14ac:dyDescent="0.25">
      <c r="A186" s="6"/>
      <c r="K186" s="12"/>
    </row>
    <row r="187" spans="1:11" ht="15.75" thickBot="1" x14ac:dyDescent="0.3">
      <c r="A187" s="10"/>
      <c r="C187" s="141" t="s">
        <v>13</v>
      </c>
      <c r="D187" s="141" t="s">
        <v>14</v>
      </c>
      <c r="K187" s="12"/>
    </row>
    <row r="188" spans="1:11" ht="51.75" thickTop="1" x14ac:dyDescent="0.25">
      <c r="A188" s="10"/>
      <c r="C188" s="150" t="s">
        <v>72</v>
      </c>
      <c r="D188" s="151">
        <v>160122.96</v>
      </c>
      <c r="K188" s="12"/>
    </row>
    <row r="189" spans="1:11" x14ac:dyDescent="0.25">
      <c r="A189" s="10"/>
      <c r="C189" s="69" t="s">
        <v>184</v>
      </c>
      <c r="K189" s="12"/>
    </row>
    <row r="190" spans="1:11" ht="15.75" thickBot="1" x14ac:dyDescent="0.3">
      <c r="A190" s="14"/>
      <c r="K190" s="12"/>
    </row>
    <row r="191" spans="1:11" ht="15.75" thickBot="1" x14ac:dyDescent="0.3">
      <c r="A191" s="4" t="s">
        <v>98</v>
      </c>
      <c r="B191" s="215" t="s">
        <v>99</v>
      </c>
      <c r="C191" s="216"/>
      <c r="D191" s="216"/>
      <c r="E191" s="216"/>
      <c r="F191" s="216"/>
      <c r="G191" s="216"/>
      <c r="H191" s="216"/>
      <c r="I191" s="216"/>
      <c r="J191" s="216"/>
      <c r="K191" s="217"/>
    </row>
    <row r="192" spans="1:11" ht="24.95" customHeight="1" thickBot="1" x14ac:dyDescent="0.3">
      <c r="A192" s="10"/>
      <c r="B192" s="210" t="s">
        <v>214</v>
      </c>
      <c r="C192" s="211"/>
      <c r="D192" s="211"/>
      <c r="E192" s="211"/>
      <c r="F192" s="211"/>
      <c r="G192" s="211"/>
      <c r="H192" s="211"/>
      <c r="I192" s="36"/>
      <c r="J192" s="36"/>
      <c r="K192" s="91"/>
    </row>
    <row r="193" spans="1:11" ht="15.75" thickBot="1" x14ac:dyDescent="0.3">
      <c r="A193" s="4" t="s">
        <v>57</v>
      </c>
      <c r="B193" s="215"/>
      <c r="C193" s="216"/>
      <c r="D193" s="216"/>
      <c r="E193" s="216"/>
      <c r="F193" s="216"/>
      <c r="G193" s="216"/>
      <c r="H193" s="216"/>
      <c r="I193" s="216"/>
      <c r="J193" s="216"/>
      <c r="K193" s="217"/>
    </row>
    <row r="194" spans="1:11" ht="15.75" thickBot="1" x14ac:dyDescent="0.3">
      <c r="A194" s="4" t="s">
        <v>100</v>
      </c>
      <c r="B194" s="215" t="s">
        <v>114</v>
      </c>
      <c r="C194" s="216"/>
      <c r="D194" s="216"/>
      <c r="E194" s="216"/>
      <c r="F194" s="216"/>
      <c r="G194" s="216"/>
      <c r="H194" s="216"/>
      <c r="I194" s="216"/>
      <c r="J194" s="216"/>
      <c r="K194" s="217"/>
    </row>
    <row r="195" spans="1:11" x14ac:dyDescent="0.25">
      <c r="A195" s="6"/>
      <c r="B195" s="164"/>
      <c r="C195" s="66"/>
      <c r="D195" s="8"/>
      <c r="E195" s="8"/>
      <c r="F195" s="8"/>
      <c r="G195" s="8"/>
      <c r="H195" s="8"/>
      <c r="I195" s="8"/>
      <c r="J195" s="8"/>
      <c r="K195" s="9"/>
    </row>
    <row r="196" spans="1:11" ht="15.75" thickBot="1" x14ac:dyDescent="0.3">
      <c r="A196" s="10"/>
      <c r="C196" s="133" t="s">
        <v>13</v>
      </c>
      <c r="D196" s="193" t="s">
        <v>51</v>
      </c>
      <c r="E196" s="193"/>
      <c r="K196" s="12"/>
    </row>
    <row r="197" spans="1:11" ht="15.75" thickTop="1" x14ac:dyDescent="0.25">
      <c r="A197" s="10"/>
      <c r="C197" s="152" t="s">
        <v>52</v>
      </c>
      <c r="D197" s="207"/>
      <c r="E197" s="207"/>
      <c r="K197" s="12"/>
    </row>
    <row r="198" spans="1:11" ht="15.75" thickBot="1" x14ac:dyDescent="0.3">
      <c r="A198" s="14"/>
      <c r="B198" s="165"/>
      <c r="C198" s="15"/>
      <c r="D198" s="15"/>
      <c r="E198" s="15"/>
      <c r="F198" s="15"/>
      <c r="G198" s="15"/>
      <c r="H198" s="15"/>
      <c r="I198" s="15"/>
      <c r="J198" s="15"/>
      <c r="K198" s="16"/>
    </row>
    <row r="199" spans="1:11" ht="32.25" customHeight="1" thickBot="1" x14ac:dyDescent="0.3">
      <c r="A199" s="4" t="s">
        <v>101</v>
      </c>
      <c r="B199" s="167" t="s">
        <v>102</v>
      </c>
      <c r="C199" s="168"/>
      <c r="D199" s="168"/>
      <c r="E199" s="168"/>
      <c r="F199" s="168"/>
      <c r="G199" s="168"/>
      <c r="H199" s="168"/>
      <c r="I199" s="168"/>
      <c r="J199" s="168"/>
      <c r="K199" s="169"/>
    </row>
    <row r="200" spans="1:11" x14ac:dyDescent="0.25">
      <c r="A200" s="204"/>
      <c r="B200" s="65"/>
      <c r="C200" s="8"/>
      <c r="D200" s="8"/>
      <c r="E200" s="8"/>
      <c r="F200" s="8"/>
      <c r="G200" s="8"/>
      <c r="H200" s="8"/>
      <c r="I200" s="8"/>
      <c r="J200" s="8"/>
      <c r="K200" s="9"/>
    </row>
    <row r="201" spans="1:11" x14ac:dyDescent="0.25">
      <c r="A201" s="205"/>
      <c r="B201" s="67"/>
      <c r="C201" s="212" t="s">
        <v>174</v>
      </c>
      <c r="D201" s="173" t="s">
        <v>53</v>
      </c>
      <c r="E201" s="173"/>
      <c r="F201" s="173"/>
      <c r="G201" s="173" t="s">
        <v>54</v>
      </c>
      <c r="H201" s="173"/>
      <c r="I201" s="173"/>
      <c r="K201" s="12"/>
    </row>
    <row r="202" spans="1:11" x14ac:dyDescent="0.25">
      <c r="A202" s="205"/>
      <c r="B202" s="67"/>
      <c r="C202" s="213"/>
      <c r="D202" s="173" t="s">
        <v>16</v>
      </c>
      <c r="E202" s="173" t="s">
        <v>17</v>
      </c>
      <c r="F202" s="173"/>
      <c r="G202" s="173" t="s">
        <v>16</v>
      </c>
      <c r="H202" s="173" t="s">
        <v>17</v>
      </c>
      <c r="I202" s="173"/>
      <c r="K202" s="12"/>
    </row>
    <row r="203" spans="1:11" ht="15.75" thickBot="1" x14ac:dyDescent="0.3">
      <c r="A203" s="205"/>
      <c r="B203" s="67"/>
      <c r="C203" s="214"/>
      <c r="D203" s="174"/>
      <c r="E203" s="141" t="s">
        <v>18</v>
      </c>
      <c r="F203" s="141" t="s">
        <v>19</v>
      </c>
      <c r="G203" s="174"/>
      <c r="H203" s="141" t="s">
        <v>18</v>
      </c>
      <c r="I203" s="141" t="s">
        <v>19</v>
      </c>
      <c r="K203" s="12"/>
    </row>
    <row r="204" spans="1:11" ht="15.75" thickTop="1" x14ac:dyDescent="0.25">
      <c r="A204" s="205"/>
      <c r="B204" s="67"/>
      <c r="C204" s="145" t="s">
        <v>175</v>
      </c>
      <c r="D204" s="153"/>
      <c r="E204" s="145"/>
      <c r="F204" s="145"/>
      <c r="G204" s="145"/>
      <c r="H204" s="145"/>
      <c r="I204" s="145"/>
      <c r="K204" s="12"/>
    </row>
    <row r="205" spans="1:11" x14ac:dyDescent="0.25">
      <c r="A205" s="205"/>
      <c r="B205" s="67"/>
      <c r="C205" s="68" t="s">
        <v>176</v>
      </c>
      <c r="D205" s="87"/>
      <c r="E205" s="68"/>
      <c r="F205" s="68"/>
      <c r="G205" s="68"/>
      <c r="H205" s="68"/>
      <c r="I205" s="68"/>
      <c r="K205" s="12"/>
    </row>
    <row r="206" spans="1:11" s="75" customFormat="1" ht="15.75" customHeight="1" x14ac:dyDescent="0.2">
      <c r="A206" s="205"/>
      <c r="B206" s="81"/>
      <c r="C206" s="108" t="s">
        <v>173</v>
      </c>
      <c r="D206" s="97">
        <f>SUM(D204:D205)</f>
        <v>0</v>
      </c>
      <c r="E206" s="97">
        <f t="shared" ref="E206:I206" si="56">SUM(E204:E205)</f>
        <v>0</v>
      </c>
      <c r="F206" s="97">
        <f t="shared" si="56"/>
        <v>0</v>
      </c>
      <c r="G206" s="97">
        <f t="shared" si="56"/>
        <v>0</v>
      </c>
      <c r="H206" s="97">
        <f t="shared" si="56"/>
        <v>0</v>
      </c>
      <c r="I206" s="97">
        <f t="shared" si="56"/>
        <v>0</v>
      </c>
      <c r="K206" s="76"/>
    </row>
    <row r="207" spans="1:11" ht="15.75" thickBot="1" x14ac:dyDescent="0.3">
      <c r="A207" s="206"/>
      <c r="B207" s="70"/>
      <c r="C207" s="82"/>
      <c r="D207" s="83"/>
      <c r="E207" s="83"/>
      <c r="F207" s="83"/>
      <c r="G207" s="83"/>
      <c r="H207" s="83"/>
      <c r="I207" s="83"/>
      <c r="J207" s="15"/>
      <c r="K207" s="16"/>
    </row>
    <row r="208" spans="1:11" ht="15.75" customHeight="1" thickBot="1" x14ac:dyDescent="0.3">
      <c r="A208" s="4" t="s">
        <v>103</v>
      </c>
      <c r="B208" s="167" t="s">
        <v>104</v>
      </c>
      <c r="C208" s="168"/>
      <c r="D208" s="168"/>
      <c r="E208" s="168"/>
      <c r="F208" s="168"/>
      <c r="G208" s="168"/>
      <c r="H208" s="168"/>
      <c r="I208" s="168"/>
      <c r="J208" s="168"/>
      <c r="K208" s="169"/>
    </row>
    <row r="209" spans="1:11" x14ac:dyDescent="0.25">
      <c r="A209" s="6"/>
      <c r="D209" s="84"/>
      <c r="K209" s="12"/>
    </row>
    <row r="210" spans="1:11" ht="26.25" thickBot="1" x14ac:dyDescent="0.3">
      <c r="A210" s="10"/>
      <c r="C210" s="141" t="s">
        <v>15</v>
      </c>
      <c r="D210" s="124" t="s">
        <v>61</v>
      </c>
      <c r="E210" s="124" t="s">
        <v>62</v>
      </c>
      <c r="K210" s="12"/>
    </row>
    <row r="211" spans="1:11" ht="15.75" thickTop="1" x14ac:dyDescent="0.25">
      <c r="A211" s="10"/>
      <c r="C211" s="154" t="s">
        <v>177</v>
      </c>
      <c r="D211" s="111">
        <f>SUM(D212:D213)</f>
        <v>0</v>
      </c>
      <c r="E211" s="111">
        <f>SUM(E212:E213)</f>
        <v>0</v>
      </c>
      <c r="K211" s="12"/>
    </row>
    <row r="212" spans="1:11" x14ac:dyDescent="0.25">
      <c r="A212" s="10"/>
      <c r="C212" s="56" t="s">
        <v>179</v>
      </c>
      <c r="D212" s="57"/>
      <c r="E212" s="57"/>
      <c r="K212" s="12"/>
    </row>
    <row r="213" spans="1:11" x14ac:dyDescent="0.25">
      <c r="A213" s="10"/>
      <c r="C213" s="56" t="s">
        <v>10</v>
      </c>
      <c r="D213" s="57"/>
      <c r="E213" s="57"/>
      <c r="K213" s="12"/>
    </row>
    <row r="214" spans="1:11" x14ac:dyDescent="0.25">
      <c r="A214" s="10"/>
      <c r="C214" s="109" t="s">
        <v>178</v>
      </c>
      <c r="D214" s="93">
        <f>SUM(D215:D216)</f>
        <v>0</v>
      </c>
      <c r="E214" s="93">
        <f>SUM(E215:E216)</f>
        <v>0</v>
      </c>
      <c r="K214" s="12"/>
    </row>
    <row r="215" spans="1:11" x14ac:dyDescent="0.25">
      <c r="A215" s="10"/>
      <c r="C215" s="56" t="s">
        <v>180</v>
      </c>
      <c r="D215" s="57"/>
      <c r="E215" s="57"/>
      <c r="K215" s="12"/>
    </row>
    <row r="216" spans="1:11" x14ac:dyDescent="0.25">
      <c r="A216" s="10"/>
      <c r="C216" s="56" t="s">
        <v>10</v>
      </c>
      <c r="D216" s="57"/>
      <c r="E216" s="57"/>
      <c r="K216" s="12"/>
    </row>
    <row r="217" spans="1:11" ht="15.75" thickBot="1" x14ac:dyDescent="0.3">
      <c r="A217" s="14"/>
      <c r="K217" s="12"/>
    </row>
    <row r="218" spans="1:11" ht="30" customHeight="1" thickBot="1" x14ac:dyDescent="0.3">
      <c r="A218" s="4" t="s">
        <v>105</v>
      </c>
      <c r="B218" s="167" t="s">
        <v>106</v>
      </c>
      <c r="C218" s="168"/>
      <c r="D218" s="168"/>
      <c r="E218" s="168"/>
      <c r="F218" s="168"/>
      <c r="G218" s="168"/>
      <c r="H218" s="168"/>
      <c r="I218" s="168"/>
      <c r="J218" s="168"/>
      <c r="K218" s="169"/>
    </row>
    <row r="219" spans="1:11" ht="30" customHeight="1" thickBot="1" x14ac:dyDescent="0.3">
      <c r="A219" s="6"/>
      <c r="B219" s="242" t="s">
        <v>55</v>
      </c>
      <c r="C219" s="243"/>
      <c r="D219" s="243"/>
      <c r="E219" s="243"/>
      <c r="F219" s="243"/>
      <c r="G219" s="243"/>
      <c r="H219" s="243"/>
      <c r="I219" s="243"/>
      <c r="J219" s="243"/>
      <c r="K219" s="244"/>
    </row>
    <row r="220" spans="1:11" ht="15.75" customHeight="1" thickBot="1" x14ac:dyDescent="0.3">
      <c r="A220" s="4" t="s">
        <v>107</v>
      </c>
      <c r="B220" s="167" t="s">
        <v>99</v>
      </c>
      <c r="C220" s="168"/>
      <c r="D220" s="168"/>
      <c r="E220" s="168"/>
      <c r="F220" s="168"/>
      <c r="G220" s="168"/>
      <c r="H220" s="168"/>
      <c r="I220" s="168"/>
      <c r="J220" s="168"/>
      <c r="K220" s="169"/>
    </row>
    <row r="221" spans="1:11" ht="15.75" thickBot="1" x14ac:dyDescent="0.3">
      <c r="A221" s="4"/>
      <c r="B221" s="236"/>
      <c r="C221" s="237"/>
      <c r="D221" s="237"/>
      <c r="E221" s="237"/>
      <c r="F221" s="237"/>
      <c r="G221" s="237"/>
      <c r="H221" s="237"/>
      <c r="I221" s="237"/>
      <c r="J221" s="237"/>
      <c r="K221" s="238"/>
    </row>
    <row r="222" spans="1:11" ht="15.75" customHeight="1" thickBot="1" x14ac:dyDescent="0.3">
      <c r="A222" s="4" t="s">
        <v>58</v>
      </c>
      <c r="B222" s="239" t="s">
        <v>113</v>
      </c>
      <c r="C222" s="240"/>
      <c r="D222" s="240"/>
      <c r="E222" s="240"/>
      <c r="F222" s="240"/>
      <c r="G222" s="240"/>
      <c r="H222" s="240"/>
      <c r="I222" s="240"/>
      <c r="J222" s="240"/>
      <c r="K222" s="241"/>
    </row>
    <row r="223" spans="1:11" ht="80.25" customHeight="1" thickBot="1" x14ac:dyDescent="0.3">
      <c r="A223" s="85"/>
      <c r="B223" s="236"/>
      <c r="C223" s="237"/>
      <c r="D223" s="237"/>
      <c r="E223" s="237"/>
      <c r="F223" s="237"/>
      <c r="G223" s="237"/>
      <c r="H223" s="237"/>
      <c r="I223" s="237"/>
      <c r="J223" s="237"/>
      <c r="K223" s="238"/>
    </row>
    <row r="224" spans="1:11" ht="80.25" customHeight="1" x14ac:dyDescent="0.25">
      <c r="A224" s="67"/>
      <c r="C224" s="86" t="s">
        <v>181</v>
      </c>
      <c r="D224" s="5"/>
      <c r="E224" s="5"/>
      <c r="F224" s="235" t="s">
        <v>215</v>
      </c>
      <c r="G224" s="182"/>
      <c r="H224" s="5"/>
      <c r="I224" s="5"/>
      <c r="J224" s="235" t="s">
        <v>182</v>
      </c>
      <c r="K224" s="182"/>
    </row>
  </sheetData>
  <mergeCells count="95">
    <mergeCell ref="F224:G224"/>
    <mergeCell ref="J224:K224"/>
    <mergeCell ref="B223:K223"/>
    <mergeCell ref="B135:K135"/>
    <mergeCell ref="B220:K220"/>
    <mergeCell ref="B221:K221"/>
    <mergeCell ref="B222:K222"/>
    <mergeCell ref="D201:F201"/>
    <mergeCell ref="G201:I201"/>
    <mergeCell ref="E202:F202"/>
    <mergeCell ref="H202:I202"/>
    <mergeCell ref="B141:K141"/>
    <mergeCell ref="B194:K194"/>
    <mergeCell ref="B193:K193"/>
    <mergeCell ref="C169:D169"/>
    <mergeCell ref="B219:K219"/>
    <mergeCell ref="B218:K218"/>
    <mergeCell ref="B208:K208"/>
    <mergeCell ref="B199:K199"/>
    <mergeCell ref="I7:I8"/>
    <mergeCell ref="C168:D168"/>
    <mergeCell ref="C173:D173"/>
    <mergeCell ref="C166:D166"/>
    <mergeCell ref="C167:D167"/>
    <mergeCell ref="C175:D175"/>
    <mergeCell ref="C170:D170"/>
    <mergeCell ref="E179:F179"/>
    <mergeCell ref="E180:F180"/>
    <mergeCell ref="E181:F181"/>
    <mergeCell ref="C163:D163"/>
    <mergeCell ref="C164:D164"/>
    <mergeCell ref="B41:K41"/>
    <mergeCell ref="B177:K177"/>
    <mergeCell ref="A117:A124"/>
    <mergeCell ref="C161:D161"/>
    <mergeCell ref="C162:D162"/>
    <mergeCell ref="C174:D174"/>
    <mergeCell ref="C171:D171"/>
    <mergeCell ref="D127:I127"/>
    <mergeCell ref="D128:E128"/>
    <mergeCell ref="H128:I128"/>
    <mergeCell ref="C127:C129"/>
    <mergeCell ref="F128:G128"/>
    <mergeCell ref="C157:G157"/>
    <mergeCell ref="A142:A151"/>
    <mergeCell ref="B159:K159"/>
    <mergeCell ref="B152:K152"/>
    <mergeCell ref="J127:K128"/>
    <mergeCell ref="A200:A207"/>
    <mergeCell ref="D196:E196"/>
    <mergeCell ref="D197:E197"/>
    <mergeCell ref="E183:F183"/>
    <mergeCell ref="E182:F182"/>
    <mergeCell ref="D202:D203"/>
    <mergeCell ref="B192:H192"/>
    <mergeCell ref="G202:G203"/>
    <mergeCell ref="C201:C203"/>
    <mergeCell ref="B191:K191"/>
    <mergeCell ref="B185:K185"/>
    <mergeCell ref="A178:A184"/>
    <mergeCell ref="A42:A46"/>
    <mergeCell ref="A61:A65"/>
    <mergeCell ref="D68:D69"/>
    <mergeCell ref="E68:E69"/>
    <mergeCell ref="B47:K47"/>
    <mergeCell ref="B60:K60"/>
    <mergeCell ref="B66:K66"/>
    <mergeCell ref="C62:C63"/>
    <mergeCell ref="D62:D63"/>
    <mergeCell ref="F68:F69"/>
    <mergeCell ref="E62:E63"/>
    <mergeCell ref="F62:F63"/>
    <mergeCell ref="C68:C69"/>
    <mergeCell ref="C4:K4"/>
    <mergeCell ref="B3:K3"/>
    <mergeCell ref="B5:K5"/>
    <mergeCell ref="E1:G1"/>
    <mergeCell ref="E7:F7"/>
    <mergeCell ref="C7:C8"/>
    <mergeCell ref="D7:D8"/>
    <mergeCell ref="J7:J8"/>
    <mergeCell ref="G7:H7"/>
    <mergeCell ref="F154:G154"/>
    <mergeCell ref="F155:G155"/>
    <mergeCell ref="F156:G156"/>
    <mergeCell ref="B116:K116"/>
    <mergeCell ref="E118:G118"/>
    <mergeCell ref="H118:H119"/>
    <mergeCell ref="B125:K125"/>
    <mergeCell ref="B100:K100"/>
    <mergeCell ref="B82:K82"/>
    <mergeCell ref="C118:C119"/>
    <mergeCell ref="D118:D119"/>
    <mergeCell ref="C98:G98"/>
    <mergeCell ref="C99:G99"/>
  </mergeCells>
  <pageMargins left="0.70866141732283472" right="0.70866141732283472" top="0.59055118110236227" bottom="0.59055118110236227" header="0.31496062992125984" footer="0.31496062992125984"/>
  <pageSetup paperSize="9" scale="60" fitToWidth="0" fitToHeight="0" orientation="landscape" r:id="rId1"/>
  <headerFooter>
    <oddFooter>Strona &amp;P z &amp;N</oddFooter>
  </headerFooter>
  <rowBreaks count="5" manualBreakCount="5">
    <brk id="46" max="16383" man="1"/>
    <brk id="81" max="16383" man="1"/>
    <brk id="124" max="16383" man="1"/>
    <brk id="158" max="16383" man="1"/>
    <brk id="198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41eeb29-38ca-4bfd-ac38-36f68980b5c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98FA437027504D8F34287FE47AC18D" ma:contentTypeVersion="15" ma:contentTypeDescription="Utwórz nowy dokument." ma:contentTypeScope="" ma:versionID="dff07820d432aa2472081434d784e849">
  <xsd:schema xmlns:xsd="http://www.w3.org/2001/XMLSchema" xmlns:xs="http://www.w3.org/2001/XMLSchema" xmlns:p="http://schemas.microsoft.com/office/2006/metadata/properties" xmlns:ns3="b41eeb29-38ca-4bfd-ac38-36f68980b5cf" xmlns:ns4="da6f3e52-176d-4af0-9da5-0107f8c9134b" targetNamespace="http://schemas.microsoft.com/office/2006/metadata/properties" ma:root="true" ma:fieldsID="460399279f5520c222679e8381c52d67" ns3:_="" ns4:_="">
    <xsd:import namespace="b41eeb29-38ca-4bfd-ac38-36f68980b5cf"/>
    <xsd:import namespace="da6f3e52-176d-4af0-9da5-0107f8c9134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bjectDetectorVersions" minOccurs="0"/>
                <xsd:element ref="ns3:MediaServiceSystemTags" minOccurs="0"/>
                <xsd:element ref="ns3:_activity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1eeb29-38ca-4bfd-ac38-36f68980b5c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6f3e52-176d-4af0-9da5-0107f8c9134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396D04-41AA-439D-81D0-AE7DFAB82B5C}">
  <ds:schemaRefs>
    <ds:schemaRef ds:uri="http://schemas.openxmlformats.org/package/2006/metadata/core-properties"/>
    <ds:schemaRef ds:uri="http://purl.org/dc/elements/1.1/"/>
    <ds:schemaRef ds:uri="da6f3e52-176d-4af0-9da5-0107f8c9134b"/>
    <ds:schemaRef ds:uri="http://schemas.microsoft.com/office/infopath/2007/PartnerControls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  <ds:schemaRef ds:uri="http://purl.org/dc/dcmitype/"/>
    <ds:schemaRef ds:uri="b41eeb29-38ca-4bfd-ac38-36f68980b5cf"/>
  </ds:schemaRefs>
</ds:datastoreItem>
</file>

<file path=customXml/itemProps2.xml><?xml version="1.0" encoding="utf-8"?>
<ds:datastoreItem xmlns:ds="http://schemas.openxmlformats.org/officeDocument/2006/customXml" ds:itemID="{9A6B25EF-A128-48BD-A2C7-726A25E4EE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B6749F-126D-4019-9F53-7D65172A6B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41eeb29-38ca-4bfd-ac38-36f68980b5cf"/>
    <ds:schemaRef ds:uri="da6f3e52-176d-4af0-9da5-0107f8c9134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zał.2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Krzyżyńska Agnieszka</dc:creator>
  <cp:lastModifiedBy>Farion Zbigniew</cp:lastModifiedBy>
  <cp:lastPrinted>2021-02-09T09:37:13Z</cp:lastPrinted>
  <dcterms:created xsi:type="dcterms:W3CDTF">2018-11-26T08:40:39Z</dcterms:created>
  <dcterms:modified xsi:type="dcterms:W3CDTF">2025-05-14T09:37:44Z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0x0101000D98FA437027504D8F34287FE47AC18D</vt:lpwstr>
  </property>
  <property fmtid="{D5CDD505-2E9C-101B-9397-08002B2CF9AE}" pid="3" name="MediaServiceImageTags">
    <vt:lpwstr/>
  </property>
</Properties>
</file>