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45" documentId="8_{4062B11E-5833-4015-A734-CE3853FAA0BE}" xr6:coauthVersionLast="47" xr6:coauthVersionMax="47" xr10:uidLastSave="{1EA0E6EF-69D2-41BA-815E-53CB2305CE01}"/>
  <bookViews>
    <workbookView xWindow="-120" yWindow="-120" windowWidth="29040" windowHeight="17520" xr2:uid="{00000000-000D-0000-FFFF-FFFF00000000}"/>
  </bookViews>
  <sheets>
    <sheet name="ZBIORCZO" sheetId="1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94" i="13" l="1"/>
  <c r="U93" i="13"/>
  <c r="U92" i="13"/>
  <c r="U91" i="13"/>
  <c r="U90" i="13"/>
  <c r="U89" i="13"/>
  <c r="U88" i="13"/>
  <c r="U87" i="13"/>
  <c r="U86" i="13"/>
  <c r="U85" i="13"/>
  <c r="U84" i="13"/>
  <c r="U83" i="13"/>
  <c r="O34" i="13"/>
  <c r="J33" i="13"/>
  <c r="I33" i="13"/>
  <c r="H33" i="13"/>
  <c r="G33" i="13"/>
  <c r="F33" i="13" l="1"/>
  <c r="E33" i="13" l="1"/>
  <c r="U81" i="13" l="1"/>
  <c r="U80" i="13"/>
  <c r="U79" i="13"/>
  <c r="U78" i="13"/>
  <c r="U77" i="13"/>
  <c r="U76" i="13"/>
  <c r="U75" i="13"/>
  <c r="U74" i="13"/>
  <c r="U73" i="13"/>
  <c r="U72" i="13"/>
  <c r="D33" i="13" l="1"/>
  <c r="O33" i="13" s="1"/>
  <c r="P34" i="13" s="1"/>
  <c r="C33" i="13"/>
  <c r="U70" i="13" s="1"/>
  <c r="U71" i="13" l="1"/>
  <c r="U68" i="13"/>
  <c r="U67" i="13"/>
  <c r="U66" i="13"/>
  <c r="U65" i="13"/>
  <c r="U64" i="13"/>
  <c r="U63" i="13"/>
  <c r="U62" i="13"/>
  <c r="O32" i="13"/>
  <c r="P33" i="13" s="1"/>
  <c r="U61" i="13"/>
  <c r="U60" i="13"/>
  <c r="U59" i="13"/>
  <c r="U58" i="13"/>
  <c r="U57" i="13"/>
  <c r="F31" i="13"/>
  <c r="O31" i="13"/>
  <c r="U44" i="13"/>
  <c r="U55" i="13"/>
  <c r="U54" i="13"/>
  <c r="U53" i="13"/>
  <c r="U52" i="13"/>
  <c r="U51" i="13"/>
  <c r="U50" i="13"/>
  <c r="U49" i="13"/>
  <c r="U48" i="13"/>
  <c r="U46" i="13"/>
  <c r="U45" i="13"/>
  <c r="U42" i="13"/>
  <c r="H30" i="13"/>
  <c r="U36" i="13" s="1"/>
  <c r="G30" i="13"/>
  <c r="F30" i="13"/>
  <c r="U34" i="13" s="1"/>
  <c r="E30" i="13"/>
  <c r="U33" i="13" s="1"/>
  <c r="D30" i="13"/>
  <c r="C30" i="13"/>
  <c r="U31" i="13" s="1"/>
  <c r="U27" i="13"/>
  <c r="L29" i="13" s="1"/>
  <c r="U26" i="13"/>
  <c r="U25" i="13"/>
  <c r="U23" i="13"/>
  <c r="N29" i="13"/>
  <c r="M29" i="13"/>
  <c r="I29" i="13"/>
  <c r="G29" i="13"/>
  <c r="F29" i="13"/>
  <c r="O29" i="13" s="1"/>
  <c r="E29" i="13"/>
  <c r="D29" i="13"/>
  <c r="C29" i="13"/>
  <c r="M28" i="13"/>
  <c r="L28" i="13"/>
  <c r="P32" i="13" l="1"/>
  <c r="O30" i="13"/>
  <c r="P31" i="13"/>
  <c r="P30" i="13"/>
  <c r="U35" i="13"/>
</calcChain>
</file>

<file path=xl/sharedStrings.xml><?xml version="1.0" encoding="utf-8"?>
<sst xmlns="http://schemas.openxmlformats.org/spreadsheetml/2006/main" count="109" uniqueCount="36">
  <si>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</si>
  <si>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</si>
  <si>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</si>
  <si>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</si>
  <si>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</si>
  <si>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</si>
  <si>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</si>
  <si>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</si>
  <si>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</si>
  <si>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</si>
  <si>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</si>
  <si>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</si>
  <si>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Liczba</t>
  </si>
  <si>
    <t>Miesiąc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</si>
  <si>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</si>
  <si>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</si>
  <si>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</si>
  <si>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</si>
  <si>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</si>
  <si>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</si>
  <si>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</si>
  <si>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</si>
  <si>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</si>
  <si>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</si>
  <si>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</si>
  <si>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</si>
  <si>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</t>
  </si>
  <si>
    <t>dynamika</t>
  </si>
  <si>
    <t>n/d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</si>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</sst>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\ mmm\ yyyy"/>
  </numFmts>
  <fonts count="5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/>
    <xf numFmtId="0" fontId="0" fillId="0" borderId="1" xfId="0" applyBorder="1"/>
    <xf numFmtId="9" fontId="4" fillId="0" borderId="1" xfId="2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Adamowicza</a:t>
            </a:r>
          </a:p>
        </c:rich>
      </c:tx>
      <c:layout>
        <c:manualLayout>
          <c:xMode val="edge"/>
          <c:yMode val="edge"/>
          <c:x val="0.32277725989540984"/>
          <c:y val="6.4089819575156139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338192407830647E-2"/>
          <c:y val="9.2739661870498979E-2"/>
          <c:w val="0.92776021087816285"/>
          <c:h val="0.732349963846709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0-93FB-4F68-BA9B-E1BC17BCE321}"/>
                </c:ext>
              </c:extLst>
            </c:dLbl>
            <c:dLbl>
              <c:idx val="1"/>
              <c:layout>
                <c:manualLayout>
                  <c:x val="0"/>
                  <c:y val="-2.02409653915920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FB-4F68-BA9B-E1BC17BCE321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2-93FB-4F68-BA9B-E1BC17BCE321}"/>
                </c:ext>
              </c:extLst>
            </c:dLbl>
            <c:dLbl>
              <c:idx val="3"/>
              <c:layout>
                <c:manualLayout>
                  <c:x val="-2.0522151589016351E-17"/>
                  <c:y val="-1.44578324225657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FB-4F68-BA9B-E1BC17BCE321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4-93FB-4F68-BA9B-E1BC17BCE321}"/>
                </c:ext>
              </c:extLst>
            </c:dLbl>
            <c:dLbl>
              <c:idx val="5"/>
              <c:layout>
                <c:manualLayout>
                  <c:x val="0"/>
                  <c:y val="-2.02409653915921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FB-4F68-BA9B-E1BC17BCE321}"/>
                </c:ext>
              </c:extLst>
            </c:dLbl>
            <c:dLbl>
              <c:idx val="6"/>
              <c:layout>
                <c:manualLayout>
                  <c:x val="0"/>
                  <c:y val="-1.44578324225658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FB-4F68-BA9B-E1BC17BCE321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7-93FB-4F68-BA9B-E1BC17BCE321}"/>
                </c:ext>
              </c:extLst>
            </c:dLbl>
            <c:dLbl>
              <c:idx val="8"/>
              <c:layout>
                <c:manualLayout>
                  <c:x val="0"/>
                  <c:y val="-8.67469945353952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FB-4F68-BA9B-E1BC17BCE321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9-93FB-4F68-BA9B-E1BC17BCE321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A-93FB-4F68-BA9B-E1BC17BCE321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B-93FB-4F68-BA9B-E1BC17BCE321}"/>
                </c:ext>
              </c:extLst>
            </c:dLbl>
            <c:dLbl>
              <c:idx val="14"/>
              <c:layout>
                <c:manualLayout>
                  <c:x val="0"/>
                  <c:y val="-2.02409653915922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98-4577-99E5-6E6DDB3524D4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3F98-4577-99E5-6E6DDB3524D4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3F98-4577-99E5-6E6DDB3524D4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3F98-4577-99E5-6E6DDB3524D4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3F98-4577-99E5-6E6DDB3524D4}"/>
                </c:ext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3F98-4577-99E5-6E6DDB3524D4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3F98-4577-99E5-6E6DDB3524D4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3F98-4577-99E5-6E6DDB3524D4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3F98-4577-99E5-6E6DDB3524D4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3F98-4577-99E5-6E6DDB3524D4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3F98-4577-99E5-6E6DDB3524D4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3F98-4577-99E5-6E6DDB3524D4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3F98-4577-99E5-6E6DDB3524D4}"/>
                </c:ext>
              </c:extLst>
            </c:dLbl>
            <c:dLbl>
              <c:idx val="2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3F98-4577-99E5-6E6DDB3524D4}"/>
                </c:ext>
              </c:extLst>
            </c:dLbl>
            <c:dLbl>
              <c:idx val="2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3F98-4577-99E5-6E6DDB3524D4}"/>
                </c:ext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3F98-4577-99E5-6E6DDB3524D4}"/>
                </c:ext>
              </c:extLst>
            </c:dLbl>
            <c:dLbl>
              <c:idx val="3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3F98-4577-99E5-6E6DDB3524D4}"/>
                </c:ext>
              </c:extLst>
            </c:dLbl>
            <c:dLbl>
              <c:idx val="3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3F98-4577-99E5-6E6DDB3524D4}"/>
                </c:ext>
              </c:extLst>
            </c:dLbl>
            <c:dLbl>
              <c:idx val="33"/>
              <c:layout>
                <c:manualLayout>
                  <c:x val="0"/>
                  <c:y val="-2.02409653915920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98-4577-99E5-6E6DDB3524D4}"/>
                </c:ext>
              </c:extLst>
            </c:dLbl>
            <c:dLbl>
              <c:idx val="34"/>
              <c:layout>
                <c:manualLayout>
                  <c:x val="2.2388060359268434E-3"/>
                  <c:y val="8.674699453539470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98-4577-99E5-6E6DDB3524D4}"/>
                </c:ext>
              </c:extLst>
            </c:dLbl>
            <c:dLbl>
              <c:idx val="3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3F98-4577-99E5-6E6DDB3524D4}"/>
                </c:ext>
              </c:extLst>
            </c:dLbl>
            <c:dLbl>
              <c:idx val="3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3F98-4577-99E5-6E6DDB3524D4}"/>
                </c:ext>
              </c:extLst>
            </c:dLbl>
            <c:dLbl>
              <c:idx val="3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3F98-4577-99E5-6E6DDB3524D4}"/>
                </c:ext>
              </c:extLst>
            </c:dLbl>
            <c:dLbl>
              <c:idx val="3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3F98-4577-99E5-6E6DDB3524D4}"/>
                </c:ext>
              </c:extLst>
            </c:dLbl>
            <c:dLbl>
              <c:idx val="4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3F98-4577-99E5-6E6DDB3524D4}"/>
                </c:ext>
              </c:extLst>
            </c:dLbl>
            <c:dLbl>
              <c:idx val="41"/>
              <c:layout>
                <c:manualLayout>
                  <c:x val="3.3582090538902647E-3"/>
                  <c:y val="5.783132969026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9F-4F3A-B674-1328EA23427B}"/>
                </c:ext>
              </c:extLst>
            </c:dLbl>
            <c:dLbl>
              <c:idx val="4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3F98-4577-99E5-6E6DDB3524D4}"/>
                </c:ext>
              </c:extLst>
            </c:dLbl>
            <c:dLbl>
              <c:idx val="4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3F98-4577-99E5-6E6DDB3524D4}"/>
                </c:ext>
              </c:extLst>
            </c:dLbl>
            <c:dLbl>
              <c:idx val="4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3F98-4577-99E5-6E6DDB3524D4}"/>
                </c:ext>
              </c:extLst>
            </c:dLbl>
            <c:dLbl>
              <c:idx val="5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3F98-4577-99E5-6E6DDB3524D4}"/>
                </c:ext>
              </c:extLst>
            </c:dLbl>
            <c:dLbl>
              <c:idx val="5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3F98-4577-99E5-6E6DDB3524D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ZBIORCZO!$T$56:$T$94</c:f>
              <c:strCache>
                <c:ptCount val="39"/>
                <c:pt idx="0">
                  <c:v>2024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2025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  <c:pt idx="26">
                  <c:v>2026</c:v>
                </c:pt>
                <c:pt idx="27">
                  <c:v>Styczeń</c:v>
                </c:pt>
                <c:pt idx="28">
                  <c:v>Luty</c:v>
                </c:pt>
                <c:pt idx="29">
                  <c:v>Marzec</c:v>
                </c:pt>
                <c:pt idx="30">
                  <c:v>Kwiecień</c:v>
                </c:pt>
                <c:pt idx="31">
                  <c:v>Maj</c:v>
                </c:pt>
                <c:pt idx="32">
                  <c:v>Czerwiec</c:v>
                </c:pt>
                <c:pt idx="33">
                  <c:v>Lipiec</c:v>
                </c:pt>
                <c:pt idx="34">
                  <c:v>Sierpień</c:v>
                </c:pt>
                <c:pt idx="35">
                  <c:v>Wrzesień</c:v>
                </c:pt>
                <c:pt idx="36">
                  <c:v>Październik</c:v>
                </c:pt>
                <c:pt idx="37">
                  <c:v>Listopad</c:v>
                </c:pt>
                <c:pt idx="38">
                  <c:v>Grudzień</c:v>
                </c:pt>
              </c:strCache>
            </c:strRef>
          </c:cat>
          <c:val>
            <c:numRef>
              <c:f>ZBIORCZO!$U$56:$U$94</c:f>
              <c:numCache>
                <c:formatCode>#,##0</c:formatCode>
                <c:ptCount val="39"/>
                <c:pt idx="1">
                  <c:v>3225</c:v>
                </c:pt>
                <c:pt idx="2">
                  <c:v>5481</c:v>
                </c:pt>
                <c:pt idx="3">
                  <c:v>9693</c:v>
                </c:pt>
                <c:pt idx="4">
                  <c:v>17815</c:v>
                </c:pt>
                <c:pt idx="5">
                  <c:v>37095</c:v>
                </c:pt>
                <c:pt idx="6">
                  <c:v>31956</c:v>
                </c:pt>
                <c:pt idx="7">
                  <c:v>33451</c:v>
                </c:pt>
                <c:pt idx="8">
                  <c:v>33190</c:v>
                </c:pt>
                <c:pt idx="9">
                  <c:v>31351</c:v>
                </c:pt>
                <c:pt idx="10">
                  <c:v>22328</c:v>
                </c:pt>
                <c:pt idx="11">
                  <c:v>13391</c:v>
                </c:pt>
                <c:pt idx="12">
                  <c:v>7778</c:v>
                </c:pt>
                <c:pt idx="14">
                  <c:v>6793</c:v>
                </c:pt>
                <c:pt idx="15">
                  <c:v>6261</c:v>
                </c:pt>
                <c:pt idx="16">
                  <c:v>17031</c:v>
                </c:pt>
                <c:pt idx="17">
                  <c:v>22717</c:v>
                </c:pt>
                <c:pt idx="18">
                  <c:v>28923</c:v>
                </c:pt>
                <c:pt idx="19">
                  <c:v>31079</c:v>
                </c:pt>
                <c:pt idx="20">
                  <c:v>32278</c:v>
                </c:pt>
                <c:pt idx="21">
                  <c:v>31696</c:v>
                </c:pt>
                <c:pt idx="22">
                  <c:v>33609</c:v>
                </c:pt>
                <c:pt idx="23">
                  <c:v>22543</c:v>
                </c:pt>
                <c:pt idx="24">
                  <c:v>15940</c:v>
                </c:pt>
                <c:pt idx="25">
                  <c:v>10954</c:v>
                </c:pt>
                <c:pt idx="27">
                  <c:v>2752</c:v>
                </c:pt>
                <c:pt idx="28">
                  <c:v>2543</c:v>
                </c:pt>
                <c:pt idx="29">
                  <c:v>22110</c:v>
                </c:pt>
                <c:pt idx="30">
                  <c:v>23939</c:v>
                </c:pt>
                <c:pt idx="31">
                  <c:v>35661</c:v>
                </c:pt>
                <c:pt idx="32">
                  <c:v>35070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F98-4577-99E5-6E6DDB352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27064447"/>
        <c:axId val="1"/>
      </c:barChart>
      <c:catAx>
        <c:axId val="9270644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927064447"/>
        <c:crosses val="autoZero"/>
        <c:crossBetween val="midCat"/>
        <c:majorUnit val="5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0</xdr:colOff>
      <xdr:row>24</xdr:row>
      <xdr:rowOff>0</xdr:rowOff>
    </xdr:to>
    <xdr:graphicFrame macro="">
      <xdr:nvGraphicFramePr>
        <xdr:cNvPr id="2512" name="Wykres 1">
          <a:extLst>
            <a:ext uri="{FF2B5EF4-FFF2-40B4-BE49-F238E27FC236}">
              <a16:creationId xmlns:a16="http://schemas.microsoft.com/office/drawing/2014/main" id="{6A06A07C-F459-446C-8062-378601B07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ROWEROWE%202021/Liczniki%202021/export%20(5)_pa&#378;dziernik%202021.xlsx" TargetMode="External"/><Relationship Id="rId1" Type="http://schemas.openxmlformats.org/officeDocument/2006/relationships/externalLinkPath" Target="/personal/lucyna_tomczak_gdansk_gda_pl/Documents/LICZNIKI%20ROWEROWE%202021/Liczniki%202021/export%20(5)_pa&#378;dziernik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wynia.u1\OneDrive%20-%20Gda&#324;skie%20Centrum%20Informatyczne\Pulpit\Liczniki\maj-czerwiec%202025\Export%20(9).xlsx" TargetMode="External"/></Relationships>
</file>

<file path=xl/externalLinks/_rels/externalLink1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rszula_kowynia-wiecek_gdansk_gda_pl/Documents/Pulpit/dane%20z%20licznik&#243;w%2007-08.2025.xlsx" TargetMode="External"/><Relationship Id="rId2" Type="http://schemas.openxmlformats.org/officeDocument/2006/relationships/externalLinkPath" Target="https://gcigdansk-my.sharepoint.com/personal/urszula_kowynia-wiecek_gdansk_gda_pl/Documents/Pulpit/dane%20z%20licznik&#243;w%2007-08.2025.xlsx" TargetMode="External"/><Relationship Id="rId1" Type="http://schemas.openxmlformats.org/officeDocument/2006/relationships/externalLinkPath" Target="/personal/urszula_kowynia-wiecek_gdansk_gda_pl/Documents/Pulpit/dane%20z%20licznik&#243;w%2007-08.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lucyn/Desktop/Lucyna/Praca%20zdalna_I.2022/export%20(16).xlsx" TargetMode="External"/><Relationship Id="rId1" Type="http://schemas.openxmlformats.org/officeDocument/2006/relationships/externalLinkPath" Target="/Users/lucyn/Desktop/Lucyna/Praca%20zdalna_I.2022/export%20(16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(19)_marzec%202022.xlsx" TargetMode="External"/><Relationship Id="rId1" Type="http://schemas.openxmlformats.org/officeDocument/2006/relationships/externalLinkPath" Target="/personal/adrianna_szameitat_gdansk_gda_pl/Documents/Dokumenty/LICZNIKI/00_2_01.12.2022/export%20(19)_marzec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(18)_kwiecie&#324;%202022.xlsx" TargetMode="External"/><Relationship Id="rId1" Type="http://schemas.openxmlformats.org/officeDocument/2006/relationships/externalLinkPath" Target="/personal/adrianna_szameitat_gdansk_gda_pl/Documents/Dokumenty/LICZNIKI/00_2_01.12.2022/export%20(18)_kwiecie&#324;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ROWEROWE%202021/Liczniki%202022/export%20(20)_maj%202022.xlsx" TargetMode="External"/><Relationship Id="rId1" Type="http://schemas.openxmlformats.org/officeDocument/2006/relationships/externalLinkPath" Target="/personal/lucyna_tomczak_gdansk_gda_pl/Documents/LICZNIKI%20ROWEROWE%202021/Liczniki%202022/export%20(20)_maj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_czerwiec%202022.xlsx" TargetMode="External"/><Relationship Id="rId1" Type="http://schemas.openxmlformats.org/officeDocument/2006/relationships/externalLinkPath" Target="/personal/adrianna_szameitat_gdansk_gda_pl/Documents/Dokumenty/LICZNIKI/00_2_01.12.2022/export%20_czerwiec%202022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Export%20(3).xlsx" TargetMode="External"/><Relationship Id="rId1" Type="http://schemas.openxmlformats.org/officeDocument/2006/relationships/externalLinkPath" Target="/personal/lucyna_tomczak_gdansk_gda_pl/Documents/LICZNIKI%202025/Export%20(3)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Liczniki_1-2.2025/Do%20publikacji/Export_marzec%202025.xlsx" TargetMode="External"/><Relationship Id="rId1" Type="http://schemas.openxmlformats.org/officeDocument/2006/relationships/externalLinkPath" Target="/personal/lucyna_tomczak_gdansk_gda_pl/Documents/LICZNIKI%202025/Liczniki_1-2.2025/Do%20publikacji/Export_marzec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rszula_kowynia-wiecek_gdansk_gda_pl/Documents/Pulpit/Liczniki/Liczniki%20ruchu%20rowerowego%20-%20stycze&#324;-kwiecie&#324;%202025/Export%20(6)_kwiecie&#324;%202025.xlsx" TargetMode="External"/><Relationship Id="rId1" Type="http://schemas.openxmlformats.org/officeDocument/2006/relationships/externalLinkPath" Target="/personal/urszula_kowynia-wiecek_gdansk_gda_pl/Documents/Pulpit/Liczniki/Liczniki%20ruchu%20rowerowego%20-%20stycze&#324;-kwiecie&#324;%202025/Export%20(6)_kwiecie&#324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F36">
            <v>44746</v>
          </cell>
          <cell r="AC36">
            <v>13259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-counter"/>
    </sheetNames>
    <sheetDataSet>
      <sheetData sheetId="0">
        <row r="36">
          <cell r="F36">
            <v>62826</v>
          </cell>
          <cell r="S36">
            <v>28923</v>
          </cell>
        </row>
        <row r="71">
          <cell r="S71">
            <v>31079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co-counter"/>
    </sheetNames>
    <sheetDataSet>
      <sheetData sheetId="0">
        <row r="36">
          <cell r="F36">
            <v>74723</v>
          </cell>
          <cell r="T36">
            <v>32278</v>
          </cell>
        </row>
        <row r="71">
          <cell r="T71">
            <v>31696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G36">
            <v>9618</v>
          </cell>
          <cell r="AC36">
            <v>2868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K36">
            <v>26020</v>
          </cell>
          <cell r="AB36">
            <v>10738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L35">
            <v>27117</v>
          </cell>
          <cell r="V35">
            <v>11932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R36">
            <v>14320</v>
          </cell>
          <cell r="U36">
            <v>23971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K35">
            <v>58172</v>
          </cell>
          <cell r="AC35">
            <v>28622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5">
          <cell r="B35">
            <v>22288</v>
          </cell>
          <cell r="AB35">
            <v>6793</v>
          </cell>
        </row>
        <row r="64">
          <cell r="AB64">
            <v>6261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F36">
            <v>33580</v>
          </cell>
          <cell r="AD36">
            <v>17031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4">
          <cell r="F34">
            <v>43693</v>
          </cell>
          <cell r="T34">
            <v>22717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U94"/>
  <sheetViews>
    <sheetView showGridLines="0" tabSelected="1" zoomScaleNormal="100" workbookViewId="0">
      <selection activeCell="H37" sqref="H37"/>
    </sheetView>
  </sheetViews>
  <sheetFormatPr defaultRowHeight="15"/>
  <cols>
    <col min="1" max="1" width="3.7109375" customWidth="1"/>
    <col min="2" max="2" width="5.7109375" customWidth="1"/>
    <col min="3" max="16" width="11.7109375" customWidth="1"/>
    <col min="19" max="19" width="9.28515625" customWidth="1"/>
    <col min="20" max="20" width="11.140625" hidden="1" customWidth="1"/>
    <col min="21" max="21" width="7.140625" hidden="1" customWidth="1"/>
    <col min="22" max="22" width="9.28515625" customWidth="1"/>
  </cols>
  <sheetData>
    <row r="3" spans="3:21">
      <c r="T3" s="2" t="s">
        <v>13</v>
      </c>
      <c r="U3" s="2" t="s">
        <v>12</v>
      </c>
    </row>
    <row r="4" spans="3:21" ht="15.75" customHeight="1">
      <c r="T4" s="10" t="s">
        <v>29</v>
      </c>
      <c r="U4" s="11"/>
    </row>
    <row r="5" spans="3:21">
      <c r="T5" s="1" t="s">
        <v>4</v>
      </c>
      <c r="U5" s="3"/>
    </row>
    <row r="6" spans="3:21">
      <c r="T6" s="1" t="s">
        <v>5</v>
      </c>
      <c r="U6" s="3"/>
    </row>
    <row r="7" spans="3:21">
      <c r="T7" s="1" t="s">
        <v>6</v>
      </c>
      <c r="U7" s="3"/>
    </row>
    <row r="8" spans="3:21">
      <c r="T8" s="1" t="s">
        <v>7</v>
      </c>
      <c r="U8" s="3"/>
    </row>
    <row r="9" spans="3:21">
      <c r="T9" s="1" t="s">
        <v>8</v>
      </c>
      <c r="U9" s="3"/>
    </row>
    <row r="10" spans="3:21">
      <c r="C10" s="4"/>
      <c r="D10" s="4"/>
      <c r="T10" s="1" t="s">
        <v>9</v>
      </c>
      <c r="U10" s="3"/>
    </row>
    <row r="11" spans="3:21">
      <c r="C11" s="4"/>
      <c r="D11" s="4"/>
      <c r="T11" s="1" t="s">
        <v>10</v>
      </c>
      <c r="U11" s="3"/>
    </row>
    <row r="12" spans="3:21">
      <c r="T12" s="1" t="s">
        <v>11</v>
      </c>
      <c r="U12" s="3"/>
    </row>
    <row r="13" spans="3:21">
      <c r="T13" s="1" t="s">
        <v>0</v>
      </c>
      <c r="U13" s="3"/>
    </row>
    <row r="14" spans="3:21">
      <c r="T14" s="1" t="s">
        <v>1</v>
      </c>
      <c r="U14" s="3">
        <v>11284</v>
      </c>
    </row>
    <row r="15" spans="3:21">
      <c r="T15" s="1" t="s">
        <v>2</v>
      </c>
      <c r="U15" s="3">
        <v>6721</v>
      </c>
    </row>
    <row r="16" spans="3:21">
      <c r="T16" s="1" t="s">
        <v>3</v>
      </c>
      <c r="U16" s="3">
        <v>3331</v>
      </c>
    </row>
    <row r="17" spans="1:21">
      <c r="T17" s="10" t="s">
        <v>30</v>
      </c>
      <c r="U17" s="11"/>
    </row>
    <row r="18" spans="1:21">
      <c r="T18" s="1" t="s">
        <v>4</v>
      </c>
      <c r="U18" s="3">
        <v>1760</v>
      </c>
    </row>
    <row r="19" spans="1:21">
      <c r="T19" s="1" t="s">
        <v>5</v>
      </c>
      <c r="U19" s="3">
        <v>2247</v>
      </c>
    </row>
    <row r="20" spans="1:21">
      <c r="T20" s="1" t="s">
        <v>6</v>
      </c>
      <c r="U20" s="3">
        <v>6153</v>
      </c>
    </row>
    <row r="21" spans="1:21">
      <c r="T21" s="1" t="s">
        <v>7</v>
      </c>
      <c r="U21" s="3">
        <v>9323</v>
      </c>
    </row>
    <row r="22" spans="1:21">
      <c r="T22" s="1" t="s">
        <v>8</v>
      </c>
      <c r="U22" s="3">
        <v>16759</v>
      </c>
    </row>
    <row r="23" spans="1:21">
      <c r="T23" s="1" t="s">
        <v>9</v>
      </c>
      <c r="U23" s="3">
        <f>H29</f>
        <v>23443</v>
      </c>
    </row>
    <row r="24" spans="1:21">
      <c r="T24" s="1" t="s">
        <v>10</v>
      </c>
      <c r="U24" s="3">
        <v>22281</v>
      </c>
    </row>
    <row r="25" spans="1:21">
      <c r="T25" s="1" t="s">
        <v>11</v>
      </c>
      <c r="U25" s="3">
        <f>J29</f>
        <v>17727</v>
      </c>
    </row>
    <row r="26" spans="1:2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T26" s="1" t="s">
        <v>0</v>
      </c>
      <c r="U26" s="3">
        <f>K29</f>
        <v>17041</v>
      </c>
    </row>
    <row r="27" spans="1:21" ht="14.65" customHeight="1">
      <c r="A27" s="8"/>
      <c r="B27" s="2"/>
      <c r="C27" s="2" t="s">
        <v>14</v>
      </c>
      <c r="D27" s="2" t="s">
        <v>15</v>
      </c>
      <c r="E27" s="2" t="s">
        <v>16</v>
      </c>
      <c r="F27" s="2" t="s">
        <v>17</v>
      </c>
      <c r="G27" s="2" t="s">
        <v>18</v>
      </c>
      <c r="H27" s="2" t="s">
        <v>19</v>
      </c>
      <c r="I27" s="2" t="s">
        <v>20</v>
      </c>
      <c r="J27" s="2" t="s">
        <v>21</v>
      </c>
      <c r="K27" s="2" t="s">
        <v>22</v>
      </c>
      <c r="L27" s="2" t="s">
        <v>23</v>
      </c>
      <c r="M27" s="2" t="s">
        <v>24</v>
      </c>
      <c r="N27" s="2" t="s">
        <v>25</v>
      </c>
      <c r="O27" s="2" t="s">
        <v>26</v>
      </c>
      <c r="P27" s="2" t="s">
        <v>27</v>
      </c>
      <c r="Q27" s="8"/>
      <c r="R27" s="8"/>
      <c r="T27" s="1" t="s">
        <v>1</v>
      </c>
      <c r="U27" s="3">
        <f>'[1]eco-counter'!$AC$36</f>
        <v>13259</v>
      </c>
    </row>
    <row r="28" spans="1:21">
      <c r="A28" s="8"/>
      <c r="B28" s="2">
        <v>2020</v>
      </c>
      <c r="C28" s="2"/>
      <c r="D28" s="2"/>
      <c r="E28" s="2"/>
      <c r="F28" s="2"/>
      <c r="G28" s="2"/>
      <c r="H28" s="2"/>
      <c r="I28" s="2"/>
      <c r="J28" s="2"/>
      <c r="K28" s="2"/>
      <c r="L28" s="3">
        <f>U14</f>
        <v>11284</v>
      </c>
      <c r="M28" s="3">
        <f>U15</f>
        <v>6721</v>
      </c>
      <c r="N28" s="3">
        <v>3331</v>
      </c>
      <c r="O28" s="2"/>
      <c r="P28" s="6" t="s">
        <v>28</v>
      </c>
      <c r="Q28" s="8"/>
      <c r="R28" s="8"/>
      <c r="T28" s="1" t="s">
        <v>2</v>
      </c>
      <c r="U28" s="3">
        <v>6600</v>
      </c>
    </row>
    <row r="29" spans="1:21">
      <c r="A29" s="8"/>
      <c r="B29" s="2">
        <v>2021</v>
      </c>
      <c r="C29" s="3">
        <f>U18</f>
        <v>1760</v>
      </c>
      <c r="D29" s="3">
        <f>U19</f>
        <v>2247</v>
      </c>
      <c r="E29" s="3">
        <f>U20</f>
        <v>6153</v>
      </c>
      <c r="F29" s="3">
        <f>U21</f>
        <v>9323</v>
      </c>
      <c r="G29" s="3">
        <f>U22</f>
        <v>16759</v>
      </c>
      <c r="H29" s="3">
        <v>23443</v>
      </c>
      <c r="I29" s="3">
        <f>U24</f>
        <v>22281</v>
      </c>
      <c r="J29" s="3">
        <v>17727</v>
      </c>
      <c r="K29" s="3">
        <v>17041</v>
      </c>
      <c r="L29" s="3">
        <f>U27</f>
        <v>13259</v>
      </c>
      <c r="M29" s="3">
        <f>U28</f>
        <v>6600</v>
      </c>
      <c r="N29" s="3">
        <f>U29</f>
        <v>2132</v>
      </c>
      <c r="O29" s="7">
        <f t="shared" ref="O29:O34" si="0">SUM(C29:N29)</f>
        <v>138725</v>
      </c>
      <c r="P29" s="6" t="s">
        <v>28</v>
      </c>
      <c r="Q29" s="8"/>
      <c r="R29" s="8"/>
      <c r="T29" s="1" t="s">
        <v>3</v>
      </c>
      <c r="U29" s="3">
        <v>2132</v>
      </c>
    </row>
    <row r="30" spans="1:21">
      <c r="A30" s="8"/>
      <c r="B30" s="2">
        <v>2022</v>
      </c>
      <c r="C30" s="3">
        <f>'[2]eco-counter'!$AC$36</f>
        <v>2868</v>
      </c>
      <c r="D30" s="3">
        <f>U32</f>
        <v>3242</v>
      </c>
      <c r="E30" s="3">
        <f>'[3]eco-counter'!$AB$36</f>
        <v>10738</v>
      </c>
      <c r="F30" s="3">
        <f>'[4]eco-counter'!$V$35</f>
        <v>11932</v>
      </c>
      <c r="G30" s="3">
        <f>'[5]eco-counter'!$U$36</f>
        <v>23971</v>
      </c>
      <c r="H30" s="3">
        <f>'[6]eco-counter'!$AC$35</f>
        <v>28622</v>
      </c>
      <c r="I30" s="3">
        <v>27105</v>
      </c>
      <c r="J30" s="3">
        <v>26400</v>
      </c>
      <c r="K30" s="3">
        <v>19162</v>
      </c>
      <c r="L30" s="3">
        <v>17594</v>
      </c>
      <c r="M30" s="3">
        <v>10106</v>
      </c>
      <c r="N30" s="3">
        <v>3688</v>
      </c>
      <c r="O30" s="7">
        <f t="shared" si="0"/>
        <v>185428</v>
      </c>
      <c r="P30" s="6">
        <f>O30/O29</f>
        <v>1.336658857451793</v>
      </c>
      <c r="Q30" s="8"/>
      <c r="R30" s="8"/>
      <c r="T30" s="10" t="s">
        <v>31</v>
      </c>
      <c r="U30" s="11"/>
    </row>
    <row r="31" spans="1:21">
      <c r="A31" s="8"/>
      <c r="B31" s="2">
        <v>2023</v>
      </c>
      <c r="C31" s="3">
        <v>4754</v>
      </c>
      <c r="D31" s="3">
        <v>4234</v>
      </c>
      <c r="E31" s="3">
        <v>7433</v>
      </c>
      <c r="F31" s="3">
        <f>U47</f>
        <v>15101</v>
      </c>
      <c r="G31" s="3">
        <v>32363</v>
      </c>
      <c r="H31" s="3">
        <v>30680</v>
      </c>
      <c r="I31" s="3">
        <v>28557</v>
      </c>
      <c r="J31" s="3">
        <v>25177</v>
      </c>
      <c r="K31" s="3">
        <v>33255</v>
      </c>
      <c r="L31" s="3">
        <v>17878</v>
      </c>
      <c r="M31" s="3">
        <v>9313</v>
      </c>
      <c r="N31" s="3">
        <v>3378</v>
      </c>
      <c r="O31" s="7">
        <f t="shared" si="0"/>
        <v>212123</v>
      </c>
      <c r="P31" s="6">
        <f>O31/O30</f>
        <v>1.143964234096253</v>
      </c>
      <c r="Q31" s="8"/>
      <c r="R31" s="8"/>
      <c r="T31" s="1" t="s">
        <v>4</v>
      </c>
      <c r="U31" s="3">
        <f>C30</f>
        <v>2868</v>
      </c>
    </row>
    <row r="32" spans="1:21">
      <c r="A32" s="8"/>
      <c r="B32" s="2">
        <v>2024</v>
      </c>
      <c r="C32" s="3">
        <v>3225</v>
      </c>
      <c r="D32" s="3">
        <v>5481</v>
      </c>
      <c r="E32" s="9">
        <v>9693</v>
      </c>
      <c r="F32" s="9">
        <v>17815</v>
      </c>
      <c r="G32" s="3">
        <v>37095</v>
      </c>
      <c r="H32" s="3">
        <v>31956</v>
      </c>
      <c r="I32" s="3">
        <v>33451</v>
      </c>
      <c r="J32" s="3">
        <v>33190</v>
      </c>
      <c r="K32" s="3">
        <v>31351</v>
      </c>
      <c r="L32" s="3">
        <v>22328</v>
      </c>
      <c r="M32" s="3">
        <v>13391</v>
      </c>
      <c r="N32" s="3">
        <v>7778</v>
      </c>
      <c r="O32" s="7">
        <f t="shared" si="0"/>
        <v>246754</v>
      </c>
      <c r="P32" s="6">
        <f>O32/O31</f>
        <v>1.1632590525308431</v>
      </c>
      <c r="Q32" s="8"/>
      <c r="R32" s="8"/>
      <c r="T32" s="1" t="s">
        <v>5</v>
      </c>
      <c r="U32" s="3">
        <v>3242</v>
      </c>
    </row>
    <row r="33" spans="1:21">
      <c r="A33" s="8"/>
      <c r="B33" s="2">
        <v>2025</v>
      </c>
      <c r="C33" s="3">
        <f>'[7]eco-counter'!$AB$35</f>
        <v>6793</v>
      </c>
      <c r="D33" s="3">
        <f>'[7]eco-counter'!$AB$64</f>
        <v>6261</v>
      </c>
      <c r="E33" s="9">
        <f>'[8]eco-counter'!$AD$36</f>
        <v>17031</v>
      </c>
      <c r="F33" s="9">
        <f>'[9]eco-counter'!$T$34</f>
        <v>22717</v>
      </c>
      <c r="G33" s="3">
        <f>'[10]eco-counter'!$S$36</f>
        <v>28923</v>
      </c>
      <c r="H33" s="3">
        <f>'[10]eco-counter'!$S$71</f>
        <v>31079</v>
      </c>
      <c r="I33" s="3">
        <f>'[11]eco-counter'!$T$36</f>
        <v>32278</v>
      </c>
      <c r="J33" s="3">
        <f>'[11]eco-counter'!$T$71</f>
        <v>31696</v>
      </c>
      <c r="K33" s="3">
        <v>33609</v>
      </c>
      <c r="L33" s="3">
        <v>22543</v>
      </c>
      <c r="M33" s="3">
        <v>15940</v>
      </c>
      <c r="N33" s="3">
        <v>10954</v>
      </c>
      <c r="O33" s="7">
        <f t="shared" si="0"/>
        <v>259824</v>
      </c>
      <c r="P33" s="6">
        <f>O33/O32</f>
        <v>1.0529677330458675</v>
      </c>
      <c r="Q33" s="8"/>
      <c r="R33" s="8"/>
      <c r="T33" s="1" t="s">
        <v>6</v>
      </c>
      <c r="U33" s="3">
        <f>E30</f>
        <v>10738</v>
      </c>
    </row>
    <row r="34" spans="1:21">
      <c r="B34" s="2">
        <v>2026</v>
      </c>
      <c r="C34" s="3">
        <v>2752</v>
      </c>
      <c r="D34" s="3">
        <v>2543</v>
      </c>
      <c r="E34" s="9">
        <v>22110</v>
      </c>
      <c r="F34" s="9">
        <v>23939</v>
      </c>
      <c r="G34" s="3">
        <v>35661</v>
      </c>
      <c r="H34" s="3">
        <v>35070</v>
      </c>
      <c r="I34" s="3"/>
      <c r="J34" s="3"/>
      <c r="K34" s="3"/>
      <c r="L34" s="3"/>
      <c r="M34" s="3"/>
      <c r="N34" s="3"/>
      <c r="O34" s="7">
        <f t="shared" si="0"/>
        <v>122075</v>
      </c>
      <c r="P34" s="6">
        <f>O34/O33</f>
        <v>0.46983727446271323</v>
      </c>
      <c r="T34" s="1" t="s">
        <v>7</v>
      </c>
      <c r="U34" s="3">
        <f>F30</f>
        <v>11932</v>
      </c>
    </row>
    <row r="35" spans="1:21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T35" s="1" t="s">
        <v>8</v>
      </c>
      <c r="U35" s="3">
        <f>G30</f>
        <v>23971</v>
      </c>
    </row>
    <row r="36" spans="1:21">
      <c r="T36" s="1" t="s">
        <v>9</v>
      </c>
      <c r="U36" s="3">
        <f>H30</f>
        <v>28622</v>
      </c>
    </row>
    <row r="37" spans="1:21">
      <c r="T37" s="1" t="s">
        <v>10</v>
      </c>
      <c r="U37" s="3">
        <v>27105</v>
      </c>
    </row>
    <row r="38" spans="1:21">
      <c r="T38" s="1" t="s">
        <v>11</v>
      </c>
      <c r="U38" s="3">
        <v>26400</v>
      </c>
    </row>
    <row r="39" spans="1:21">
      <c r="T39" s="1" t="s">
        <v>0</v>
      </c>
      <c r="U39" s="3">
        <v>19162</v>
      </c>
    </row>
    <row r="40" spans="1:21">
      <c r="T40" s="1" t="s">
        <v>1</v>
      </c>
      <c r="U40" s="3">
        <v>17594</v>
      </c>
    </row>
    <row r="41" spans="1:21">
      <c r="T41" s="1" t="s">
        <v>2</v>
      </c>
      <c r="U41" s="5">
        <v>10106</v>
      </c>
    </row>
    <row r="42" spans="1:21">
      <c r="T42" s="1" t="s">
        <v>3</v>
      </c>
      <c r="U42" s="3">
        <f>N30</f>
        <v>3688</v>
      </c>
    </row>
    <row r="43" spans="1:21">
      <c r="T43" s="10" t="s">
        <v>32</v>
      </c>
      <c r="U43" s="11"/>
    </row>
    <row r="44" spans="1:21">
      <c r="T44" s="1" t="s">
        <v>4</v>
      </c>
      <c r="U44" s="3">
        <f>C31</f>
        <v>4754</v>
      </c>
    </row>
    <row r="45" spans="1:21">
      <c r="T45" s="1" t="s">
        <v>5</v>
      </c>
      <c r="U45" s="3">
        <f>D31</f>
        <v>4234</v>
      </c>
    </row>
    <row r="46" spans="1:21">
      <c r="T46" s="1" t="s">
        <v>6</v>
      </c>
      <c r="U46" s="3">
        <f>E31</f>
        <v>7433</v>
      </c>
    </row>
    <row r="47" spans="1:21">
      <c r="T47" s="1" t="s">
        <v>7</v>
      </c>
      <c r="U47" s="3">
        <v>15101</v>
      </c>
    </row>
    <row r="48" spans="1:21">
      <c r="T48" s="1" t="s">
        <v>8</v>
      </c>
      <c r="U48" s="3">
        <f>G31</f>
        <v>32363</v>
      </c>
    </row>
    <row r="49" spans="20:21">
      <c r="T49" s="1" t="s">
        <v>9</v>
      </c>
      <c r="U49" s="3">
        <f>H31</f>
        <v>30680</v>
      </c>
    </row>
    <row r="50" spans="20:21">
      <c r="T50" s="1" t="s">
        <v>10</v>
      </c>
      <c r="U50" s="3">
        <f>I31</f>
        <v>28557</v>
      </c>
    </row>
    <row r="51" spans="20:21">
      <c r="T51" s="1" t="s">
        <v>11</v>
      </c>
      <c r="U51" s="3">
        <f>J31</f>
        <v>25177</v>
      </c>
    </row>
    <row r="52" spans="20:21">
      <c r="T52" s="1" t="s">
        <v>0</v>
      </c>
      <c r="U52" s="3">
        <f>K31</f>
        <v>33255</v>
      </c>
    </row>
    <row r="53" spans="20:21">
      <c r="T53" s="1" t="s">
        <v>1</v>
      </c>
      <c r="U53" s="3">
        <f>L31</f>
        <v>17878</v>
      </c>
    </row>
    <row r="54" spans="20:21">
      <c r="T54" s="1" t="s">
        <v>2</v>
      </c>
      <c r="U54" s="3">
        <f>M31</f>
        <v>9313</v>
      </c>
    </row>
    <row r="55" spans="20:21">
      <c r="T55" s="1" t="s">
        <v>3</v>
      </c>
      <c r="U55" s="3">
        <f>N31</f>
        <v>3378</v>
      </c>
    </row>
    <row r="56" spans="20:21">
      <c r="T56" s="10" t="s">
        <v>33</v>
      </c>
      <c r="U56" s="11"/>
    </row>
    <row r="57" spans="20:21">
      <c r="T57" s="1" t="s">
        <v>4</v>
      </c>
      <c r="U57" s="3">
        <f>C32</f>
        <v>3225</v>
      </c>
    </row>
    <row r="58" spans="20:21">
      <c r="T58" s="1" t="s">
        <v>5</v>
      </c>
      <c r="U58" s="3">
        <f>D32</f>
        <v>5481</v>
      </c>
    </row>
    <row r="59" spans="20:21">
      <c r="T59" s="1" t="s">
        <v>6</v>
      </c>
      <c r="U59" s="3">
        <f>E32</f>
        <v>9693</v>
      </c>
    </row>
    <row r="60" spans="20:21">
      <c r="T60" s="1" t="s">
        <v>7</v>
      </c>
      <c r="U60" s="3">
        <f>F32</f>
        <v>17815</v>
      </c>
    </row>
    <row r="61" spans="20:21">
      <c r="T61" s="1" t="s">
        <v>8</v>
      </c>
      <c r="U61" s="3">
        <f>G32</f>
        <v>37095</v>
      </c>
    </row>
    <row r="62" spans="20:21">
      <c r="T62" s="1" t="s">
        <v>9</v>
      </c>
      <c r="U62" s="3">
        <f>H32</f>
        <v>31956</v>
      </c>
    </row>
    <row r="63" spans="20:21">
      <c r="T63" s="1" t="s">
        <v>10</v>
      </c>
      <c r="U63" s="3">
        <f>I32</f>
        <v>33451</v>
      </c>
    </row>
    <row r="64" spans="20:21">
      <c r="T64" s="1" t="s">
        <v>11</v>
      </c>
      <c r="U64" s="3">
        <f>J32</f>
        <v>33190</v>
      </c>
    </row>
    <row r="65" spans="20:21">
      <c r="T65" s="1" t="s">
        <v>0</v>
      </c>
      <c r="U65" s="3">
        <f>K32</f>
        <v>31351</v>
      </c>
    </row>
    <row r="66" spans="20:21">
      <c r="T66" s="1" t="s">
        <v>1</v>
      </c>
      <c r="U66" s="3">
        <f>L32</f>
        <v>22328</v>
      </c>
    </row>
    <row r="67" spans="20:21">
      <c r="T67" s="1" t="s">
        <v>2</v>
      </c>
      <c r="U67" s="3">
        <f>M32</f>
        <v>13391</v>
      </c>
    </row>
    <row r="68" spans="20:21">
      <c r="T68" s="1" t="s">
        <v>3</v>
      </c>
      <c r="U68" s="3">
        <f>N32</f>
        <v>7778</v>
      </c>
    </row>
    <row r="69" spans="20:21">
      <c r="T69" s="10" t="s">
        <v>34</v>
      </c>
      <c r="U69" s="11"/>
    </row>
    <row r="70" spans="20:21">
      <c r="T70" s="1" t="s">
        <v>4</v>
      </c>
      <c r="U70" s="3">
        <f>C33</f>
        <v>6793</v>
      </c>
    </row>
    <row r="71" spans="20:21">
      <c r="T71" s="1" t="s">
        <v>5</v>
      </c>
      <c r="U71" s="3">
        <f>D33</f>
        <v>6261</v>
      </c>
    </row>
    <row r="72" spans="20:21">
      <c r="T72" s="1" t="s">
        <v>6</v>
      </c>
      <c r="U72" s="3">
        <f>E33</f>
        <v>17031</v>
      </c>
    </row>
    <row r="73" spans="20:21">
      <c r="T73" s="1" t="s">
        <v>7</v>
      </c>
      <c r="U73" s="3">
        <f>F33</f>
        <v>22717</v>
      </c>
    </row>
    <row r="74" spans="20:21">
      <c r="T74" s="1" t="s">
        <v>8</v>
      </c>
      <c r="U74" s="3">
        <f>G33</f>
        <v>28923</v>
      </c>
    </row>
    <row r="75" spans="20:21">
      <c r="T75" s="1" t="s">
        <v>9</v>
      </c>
      <c r="U75" s="3">
        <f>H33</f>
        <v>31079</v>
      </c>
    </row>
    <row r="76" spans="20:21">
      <c r="T76" s="1" t="s">
        <v>10</v>
      </c>
      <c r="U76" s="3">
        <f>I33</f>
        <v>32278</v>
      </c>
    </row>
    <row r="77" spans="20:21">
      <c r="T77" s="1" t="s">
        <v>11</v>
      </c>
      <c r="U77" s="3">
        <f>J33</f>
        <v>31696</v>
      </c>
    </row>
    <row r="78" spans="20:21">
      <c r="T78" s="1" t="s">
        <v>0</v>
      </c>
      <c r="U78" s="3">
        <f>K33</f>
        <v>33609</v>
      </c>
    </row>
    <row r="79" spans="20:21">
      <c r="T79" s="1" t="s">
        <v>1</v>
      </c>
      <c r="U79" s="3">
        <f>L33</f>
        <v>22543</v>
      </c>
    </row>
    <row r="80" spans="20:21">
      <c r="T80" s="1" t="s">
        <v>2</v>
      </c>
      <c r="U80" s="3">
        <f>M33</f>
        <v>15940</v>
      </c>
    </row>
    <row r="81" spans="20:21">
      <c r="T81" s="1" t="s">
        <v>3</v>
      </c>
      <c r="U81" s="3">
        <f>N33</f>
        <v>10954</v>
      </c>
    </row>
    <row r="82" spans="20:21">
      <c r="T82" s="10" t="s">
        <v>35</v>
      </c>
      <c r="U82" s="11"/>
    </row>
    <row r="83" spans="20:21">
      <c r="T83" s="1" t="s">
        <v>4</v>
      </c>
      <c r="U83" s="3">
        <f>C34</f>
        <v>2752</v>
      </c>
    </row>
    <row r="84" spans="20:21">
      <c r="T84" s="1" t="s">
        <v>5</v>
      </c>
      <c r="U84" s="3">
        <f>D34</f>
        <v>2543</v>
      </c>
    </row>
    <row r="85" spans="20:21">
      <c r="T85" s="1" t="s">
        <v>6</v>
      </c>
      <c r="U85" s="3">
        <f>E34</f>
        <v>22110</v>
      </c>
    </row>
    <row r="86" spans="20:21">
      <c r="T86" s="1" t="s">
        <v>7</v>
      </c>
      <c r="U86" s="3">
        <f>F34</f>
        <v>23939</v>
      </c>
    </row>
    <row r="87" spans="20:21">
      <c r="T87" s="1" t="s">
        <v>8</v>
      </c>
      <c r="U87" s="3">
        <f>G34</f>
        <v>35661</v>
      </c>
    </row>
    <row r="88" spans="20:21">
      <c r="T88" s="1" t="s">
        <v>9</v>
      </c>
      <c r="U88" s="3">
        <f>H34</f>
        <v>35070</v>
      </c>
    </row>
    <row r="89" spans="20:21">
      <c r="T89" s="1" t="s">
        <v>10</v>
      </c>
      <c r="U89" s="3">
        <f>I34</f>
        <v>0</v>
      </c>
    </row>
    <row r="90" spans="20:21">
      <c r="T90" s="1" t="s">
        <v>11</v>
      </c>
      <c r="U90" s="3">
        <f>J34</f>
        <v>0</v>
      </c>
    </row>
    <row r="91" spans="20:21">
      <c r="T91" s="1" t="s">
        <v>0</v>
      </c>
      <c r="U91" s="3">
        <f>K34</f>
        <v>0</v>
      </c>
    </row>
    <row r="92" spans="20:21">
      <c r="T92" s="1" t="s">
        <v>1</v>
      </c>
      <c r="U92" s="3">
        <f>L34</f>
        <v>0</v>
      </c>
    </row>
    <row r="93" spans="20:21">
      <c r="T93" s="1" t="s">
        <v>2</v>
      </c>
      <c r="U93" s="3">
        <f>M34</f>
        <v>0</v>
      </c>
    </row>
    <row r="94" spans="20:21">
      <c r="T94" s="1" t="s">
        <v>3</v>
      </c>
      <c r="U94" s="3">
        <f>N34</f>
        <v>0</v>
      </c>
    </row>
  </sheetData>
  <mergeCells count="7">
    <mergeCell ref="T82:U82"/>
    <mergeCell ref="T69:U69"/>
    <mergeCell ref="T30:U30"/>
    <mergeCell ref="T43:U43"/>
    <mergeCell ref="T4:U4"/>
    <mergeCell ref="T17:U17"/>
    <mergeCell ref="T56:U5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O32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d299e1-11a7-4a71-acce-5ecdf2ceb9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AC85DA41DB0548A13986175CDA490C" ma:contentTypeVersion="12" ma:contentTypeDescription="Utwórz nowy dokument." ma:contentTypeScope="" ma:versionID="e9a3fe704dd8804295a57147656eeaef">
  <xsd:schema xmlns:xsd="http://www.w3.org/2001/XMLSchema" xmlns:xs="http://www.w3.org/2001/XMLSchema" xmlns:p="http://schemas.microsoft.com/office/2006/metadata/properties" xmlns:ns3="53d299e1-11a7-4a71-acce-5ecdf2ceb96f" targetNamespace="http://schemas.microsoft.com/office/2006/metadata/properties" ma:root="true" ma:fieldsID="340c1b8c12013b589b5c07866588b215" ns3:_="">
    <xsd:import namespace="53d299e1-11a7-4a71-acce-5ecdf2ceb96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299e1-11a7-4a71-acce-5ecdf2ceb96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F831C-A956-44AC-9919-5177857DFF34}">
  <ds:schemaRefs>
    <ds:schemaRef ds:uri="http://schemas.microsoft.com/office/2006/documentManagement/types"/>
    <ds:schemaRef ds:uri="http://purl.org/dc/terms/"/>
    <ds:schemaRef ds:uri="53d299e1-11a7-4a71-acce-5ecdf2ceb96f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9BD3077-149B-4424-8BF5-C3A4F285D3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988457-82BE-4CE8-9471-60CCBD3F9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299e1-11a7-4a71-acce-5ecdf2ceb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ZBIORCZO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Megger Klaudia</cp:lastModifiedBy>
  <cp:lastPrinted>2015-01-19T08:38:49Z</cp:lastPrinted>
  <dcterms:created xsi:type="dcterms:W3CDTF">2014-01-14T13:15:05Z</dcterms:created>
  <dcterms:modified xsi:type="dcterms:W3CDTF">2026-07-21T08:58:05Z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0x01010090AC85DA41DB0548A13986175CDA490C</vt:lpwstr>
  </property>
</Properties>
</file>